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 Summary" sheetId="1" r:id="rId3"/>
    <sheet state="visible" name="Expense Details" sheetId="2" r:id="rId4"/>
    <sheet state="visible" name="Income Details" sheetId="3" r:id="rId5"/>
    <sheet state="visible" name="NHRMA 2018" sheetId="4" r:id="rId6"/>
    <sheet state="visible" name="Sheet1" sheetId="5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5">
      <text>
        <t xml:space="preserve">Swift, Michele - COB:
This is the final number from NHRMA.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0">
      <text>
        <t xml:space="preserve">Swift, Michele - COB:
"Up to $15000"</t>
      </text>
    </comment>
    <comment authorId="0" ref="C19">
      <text>
        <t xml:space="preserve">Swift, Michele - COB:
Based on notes I have, unsure if received. </t>
      </text>
    </comment>
  </commentList>
</comments>
</file>

<file path=xl/sharedStrings.xml><?xml version="1.0" encoding="utf-8"?>
<sst xmlns="http://schemas.openxmlformats.org/spreadsheetml/2006/main" count="234" uniqueCount="170">
  <si>
    <t>UPDATED: May 20 (Michele)</t>
  </si>
  <si>
    <t>(2018)</t>
  </si>
  <si>
    <t>EXPENSES</t>
  </si>
  <si>
    <t>BUDGET</t>
  </si>
  <si>
    <t>ACTUAL</t>
  </si>
  <si>
    <t>Unit amount</t>
  </si>
  <si>
    <t>Estimate #</t>
  </si>
  <si>
    <t>Actual #</t>
  </si>
  <si>
    <t>Comments</t>
  </si>
  <si>
    <t>Unit Amount</t>
  </si>
  <si>
    <t>Target #</t>
  </si>
  <si>
    <t>REGISTRATION</t>
  </si>
  <si>
    <t>FOOD</t>
  </si>
  <si>
    <t>Friday Night Reception</t>
  </si>
  <si>
    <t>COMMENTS</t>
  </si>
  <si>
    <t>RESPONSIBLE PARTY</t>
  </si>
  <si>
    <t>FOOD (Friday reception, Saturday breakfast/lunch/reception)</t>
  </si>
  <si>
    <t>Saturday Breakfast</t>
  </si>
  <si>
    <t>Students (OR/WA/AK)</t>
  </si>
  <si>
    <t>Saturday beverages</t>
  </si>
  <si>
    <t>Saturday Lunch</t>
  </si>
  <si>
    <t>LOGISTICS (meeting rooms, A/V, registration fees)</t>
  </si>
  <si>
    <t>Saturday afternoon reception</t>
  </si>
  <si>
    <t>OPTIONAL: Saturday Evening Reception</t>
  </si>
  <si>
    <t>GIFTS (attendee, speaker, volunteer)</t>
  </si>
  <si>
    <t>Final (31 plus one free PSU student)</t>
  </si>
  <si>
    <t>LOGISTICS</t>
  </si>
  <si>
    <t>Students (outside OR/WA/AK)</t>
  </si>
  <si>
    <t>Final (8 from Boise State, 1 from UASE)</t>
  </si>
  <si>
    <t>Chapter advisors</t>
  </si>
  <si>
    <t>Meeting rooms</t>
  </si>
  <si>
    <t>Final (1 from WBU, 1 from UAF, 1 from WSU)</t>
  </si>
  <si>
    <t>Nonmembers</t>
  </si>
  <si>
    <t>ADVERTISING &amp; PROMOTIONS (web page, signage, event app, social media)</t>
  </si>
  <si>
    <t>Final (2 from UAF)</t>
  </si>
  <si>
    <t>Complimentary registration (volunteers, speakers)</t>
  </si>
  <si>
    <t>5 chapter advisors, 2 NHRMA, 9 professionals, 1 student (as of April 3)</t>
  </si>
  <si>
    <t>NHRMA</t>
  </si>
  <si>
    <t>Travel scholarships</t>
  </si>
  <si>
    <t>prelim estimate of 2800 plus 20% gratuity</t>
  </si>
  <si>
    <t>Wall.io, Whova</t>
  </si>
  <si>
    <t>SUPPLIES (prizes, decorations)</t>
  </si>
  <si>
    <t>Hotel A/V Package</t>
  </si>
  <si>
    <t>SPEAKER (fees)</t>
  </si>
  <si>
    <t>prelim estimate of 1700 plus 22% gratuity</t>
  </si>
  <si>
    <t>Other income</t>
  </si>
  <si>
    <t>Evite fees</t>
  </si>
  <si>
    <t>CHAPTER SPONSORSHIPS</t>
  </si>
  <si>
    <t>TRAVEL (speaker, committee, NHRMA)</t>
  </si>
  <si>
    <t>through April 3, 2019</t>
  </si>
  <si>
    <t>Evite payment processing fees</t>
  </si>
  <si>
    <t>GIFTS &amp; PRIZES</t>
  </si>
  <si>
    <t>Oregon</t>
  </si>
  <si>
    <t>Gifts - Attendees</t>
  </si>
  <si>
    <t>TRAVEL SCHOLARSHIPS</t>
  </si>
  <si>
    <t>Gifts - Volunteers</t>
  </si>
  <si>
    <t>Gifts - Speakers</t>
  </si>
  <si>
    <t>Willamette Valley Vineyards</t>
  </si>
  <si>
    <t>OR State Council</t>
  </si>
  <si>
    <t>THANK YOU (Chapters, Committee, Speakers)</t>
  </si>
  <si>
    <t>ADVERTISING &amp; PROMOTION</t>
  </si>
  <si>
    <t xml:space="preserve">NHRMA Event Logo Design &amp; Related Graphics  </t>
  </si>
  <si>
    <t>PHRMA</t>
  </si>
  <si>
    <t xml:space="preserve">2018 Theme Logo Design &amp; Related Graphics  </t>
  </si>
  <si>
    <t>LCHRA</t>
  </si>
  <si>
    <t>Mailer Design/Distribution to Schools (guess)</t>
  </si>
  <si>
    <t>Mid Valley SHRM</t>
  </si>
  <si>
    <t>Event T-shirts for Volunteers (OPTIONAL?)</t>
  </si>
  <si>
    <t>Salem HRMA</t>
  </si>
  <si>
    <t>not sure how item is different from GIFTS</t>
  </si>
  <si>
    <t>LCHRMA</t>
  </si>
  <si>
    <t>ADA ACOMMODATION</t>
  </si>
  <si>
    <t>Website</t>
  </si>
  <si>
    <t>Signage</t>
  </si>
  <si>
    <t>Yamhill County HRA</t>
  </si>
  <si>
    <t>HRACO</t>
  </si>
  <si>
    <t>Print NW (signage) and Signs Seattle (table throws)</t>
  </si>
  <si>
    <t>DC SHRM</t>
  </si>
  <si>
    <t>SPEAKER BOOK GIVEAWAY</t>
  </si>
  <si>
    <t>Walls.io (social media)</t>
  </si>
  <si>
    <t>PSU School of Business</t>
  </si>
  <si>
    <t>Washington</t>
  </si>
  <si>
    <t>Two months @ 250/month</t>
  </si>
  <si>
    <t>WA State SHRM</t>
  </si>
  <si>
    <t>UNEXPECTED</t>
  </si>
  <si>
    <t>Event App (Whova)</t>
  </si>
  <si>
    <t>SKC-SHRM</t>
  </si>
  <si>
    <t>INSHRM</t>
  </si>
  <si>
    <t>$1399 paid 12/28/2018 plus $200 for survey capability</t>
  </si>
  <si>
    <t>DNCHRM</t>
  </si>
  <si>
    <t>SUPPLIES</t>
  </si>
  <si>
    <t>Columbia Basin SHRM</t>
  </si>
  <si>
    <t>West Sound SHRM</t>
  </si>
  <si>
    <t>LWHRA</t>
  </si>
  <si>
    <t>Yakima SHRM</t>
  </si>
  <si>
    <t>Badges and Lanyards</t>
  </si>
  <si>
    <t>Mt. Baker SHRM</t>
  </si>
  <si>
    <t>Alaska</t>
  </si>
  <si>
    <t>AK State Council</t>
  </si>
  <si>
    <t>Southeast Alaska SHRM</t>
  </si>
  <si>
    <t>CORPORATE SPONSORSHIPS/VENDORS</t>
  </si>
  <si>
    <t>Purchased from Staples</t>
  </si>
  <si>
    <t>Prizes</t>
  </si>
  <si>
    <t>Purchased from Amazon (gift cards)</t>
  </si>
  <si>
    <t>Decorations</t>
  </si>
  <si>
    <t>Recruiting Firm</t>
  </si>
  <si>
    <t>Miscellenous</t>
  </si>
  <si>
    <t>TOTALS</t>
  </si>
  <si>
    <t>Purchased from Amazon ($281.10) and Walmart ($22.69 - 6.46)</t>
  </si>
  <si>
    <t>INCOME</t>
  </si>
  <si>
    <t>SPEAKER EXPENSES</t>
  </si>
  <si>
    <t>Outsourcing Company</t>
  </si>
  <si>
    <t>Social Media Firm</t>
  </si>
  <si>
    <t>Small Tech Software (e.g. Bamboo)</t>
  </si>
  <si>
    <t>REGISTRATIONS</t>
  </si>
  <si>
    <t>Speaker Fees/Honorarium</t>
  </si>
  <si>
    <t>STATE SPONSORSHIPS</t>
  </si>
  <si>
    <t>Megan Leatherman (pay April 6, 2019)</t>
  </si>
  <si>
    <t>TRAVEL (speaker, NHRMA, committee)</t>
  </si>
  <si>
    <t>Accommodations</t>
  </si>
  <si>
    <t>Food</t>
  </si>
  <si>
    <t>PROFIT/LOSS</t>
  </si>
  <si>
    <t>Charla Brown</t>
  </si>
  <si>
    <t>Transportation</t>
  </si>
  <si>
    <t>Rochelle Pailin mileage (218.66), Charla Brown (44.15), Chance Brimhall (170.04)</t>
  </si>
  <si>
    <t>Parking</t>
  </si>
  <si>
    <t>Roshelle</t>
  </si>
  <si>
    <t>deducting the 2018 negative (1099) from the 2019 surplus (4164), the conference should have an extra $3065</t>
  </si>
  <si>
    <t>Alaska chapters</t>
  </si>
  <si>
    <t>UAF (1600), WBU (733), UAS (1350)</t>
  </si>
  <si>
    <t>Oregon chapters</t>
  </si>
  <si>
    <t>OSU (500)</t>
  </si>
  <si>
    <t>Washington chapters</t>
  </si>
  <si>
    <t>LWT (1020 - paid to Renee for reimbursement)</t>
  </si>
  <si>
    <t>ADA ACCOMMODATION</t>
  </si>
  <si>
    <t>ASL services</t>
  </si>
  <si>
    <t>Airfare (reimbursed)</t>
  </si>
  <si>
    <t>Direct bill to master account</t>
  </si>
  <si>
    <t>MISCELLANEOUS</t>
  </si>
  <si>
    <t>Thank you gifts</t>
  </si>
  <si>
    <t>Speaker book giveaway</t>
  </si>
  <si>
    <t>Unforeseen</t>
  </si>
  <si>
    <t>Miscellaneous charge on hotel bill</t>
  </si>
  <si>
    <t>THIS IS A DUPLICATE OF NHRMA'S STATEMENT OF ACTIVITY FOR THE 2018 CONFERENCE</t>
  </si>
  <si>
    <t>Revenue</t>
  </si>
  <si>
    <t>Student Conference - Registration</t>
  </si>
  <si>
    <t>Student Conference - Support</t>
  </si>
  <si>
    <t>NOTE: NHRMA provided 6509 that doesn't show as revenue.</t>
  </si>
  <si>
    <t>Total Revenues</t>
  </si>
  <si>
    <t>Expenditures</t>
  </si>
  <si>
    <t>Student Conference</t>
  </si>
  <si>
    <t>Advertising/Promotional</t>
  </si>
  <si>
    <t>Supplies</t>
  </si>
  <si>
    <t>Supplies &amp; Materials</t>
  </si>
  <si>
    <t>Travel</t>
  </si>
  <si>
    <t>Travel Scholarships</t>
  </si>
  <si>
    <t>Total Expenditures</t>
  </si>
  <si>
    <t>NET REVENUE</t>
  </si>
  <si>
    <t>NOTE: If you subtract 6509 from this, the Net is -3933.44</t>
  </si>
  <si>
    <t>Hotel (total)</t>
  </si>
  <si>
    <t>Speaker gifts (travel)</t>
  </si>
  <si>
    <t>paid to Laura Klein</t>
  </si>
  <si>
    <t>Gifts and parking</t>
  </si>
  <si>
    <t>paid to Nancy Kasmar</t>
  </si>
  <si>
    <t>Whova app</t>
  </si>
  <si>
    <t>Two expenditures</t>
  </si>
  <si>
    <t>Registration processing fees</t>
  </si>
  <si>
    <t>Event App</t>
  </si>
  <si>
    <t>GIFTS</t>
  </si>
  <si>
    <t>ACCOMMODATIONS/PARKING (speaker, NHRMA, committee)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</si>
</sst>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</font>
    <font>
      <sz val="10.0"/>
      <color rgb="FF000000"/>
      <name val="Arial"/>
    </font>
    <font>
      <b/>
      <sz val="11.0"/>
      <color rgb="FFFF0000"/>
      <name val="Calibri"/>
    </font>
    <font>
      <b/>
      <sz val="11.0"/>
      <color rgb="FF000000"/>
      <name val="Calibri"/>
    </font>
    <font/>
    <font>
      <sz val="10.0"/>
      <color rgb="FF000000"/>
      <name val="Calibri"/>
    </font>
    <font>
      <i/>
      <sz val="10.0"/>
      <color rgb="FF000000"/>
      <name val="Arial"/>
    </font>
    <font>
      <b/>
    </font>
    <font>
      <sz val="11.0"/>
      <name val="Calibri"/>
    </font>
    <font>
      <i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E598"/>
        <bgColor rgb="FFFFE598"/>
      </patternFill>
    </fill>
  </fills>
  <borders count="13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/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left" readingOrder="0"/>
    </xf>
    <xf borderId="0" fillId="0" fontId="0" numFmtId="0" xfId="0" applyAlignment="1" applyFont="1">
      <alignment horizontal="right"/>
    </xf>
    <xf quotePrefix="1" borderId="0" fillId="0" fontId="1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0" numFmtId="1" xfId="0" applyAlignment="1" applyFont="1" applyNumberFormat="1">
      <alignment horizontal="right"/>
    </xf>
    <xf borderId="2" fillId="0" fontId="1" numFmtId="0" xfId="0" applyAlignment="1" applyBorder="1" applyFont="1">
      <alignment horizontal="left"/>
    </xf>
    <xf borderId="0" fillId="0" fontId="1" numFmtId="0" xfId="0" applyAlignment="1" applyFont="1">
      <alignment horizontal="center" vertical="center"/>
    </xf>
    <xf borderId="3" fillId="0" fontId="3" numFmtId="0" xfId="0" applyAlignment="1" applyBorder="1" applyFont="1">
      <alignment horizontal="left"/>
    </xf>
    <xf borderId="4" fillId="0" fontId="0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5" fillId="3" fontId="1" numFmtId="0" xfId="0" applyAlignment="1" applyBorder="1" applyFill="1" applyFont="1">
      <alignment horizontal="left"/>
    </xf>
    <xf borderId="6" fillId="3" fontId="1" numFmtId="0" xfId="0" applyAlignment="1" applyBorder="1" applyFont="1">
      <alignment horizontal="right"/>
    </xf>
    <xf borderId="6" fillId="3" fontId="1" numFmtId="0" xfId="0" applyAlignment="1" applyBorder="1" applyFont="1">
      <alignment horizontal="right" vertical="center"/>
    </xf>
    <xf borderId="6" fillId="3" fontId="1" numFmtId="0" xfId="0" applyAlignment="1" applyBorder="1" applyFont="1">
      <alignment horizontal="right" readingOrder="0"/>
    </xf>
    <xf borderId="7" fillId="0" fontId="1" numFmtId="0" xfId="0" applyAlignment="1" applyBorder="1" applyFont="1">
      <alignment horizontal="right"/>
    </xf>
    <xf borderId="8" fillId="3" fontId="1" numFmtId="0" xfId="0" applyAlignment="1" applyBorder="1" applyFont="1">
      <alignment horizontal="left"/>
    </xf>
    <xf borderId="4" fillId="0" fontId="0" numFmtId="1" xfId="0" applyAlignment="1" applyBorder="1" applyFont="1" applyNumberFormat="1">
      <alignment horizontal="left"/>
    </xf>
    <xf borderId="0" fillId="0" fontId="1" numFmtId="0" xfId="0" applyAlignment="1" applyFont="1">
      <alignment horizontal="right"/>
    </xf>
    <xf borderId="4" fillId="0" fontId="0" numFmtId="0" xfId="0" applyBorder="1" applyFont="1"/>
    <xf borderId="0" fillId="0" fontId="1" numFmtId="0" xfId="0" applyAlignment="1" applyFont="1">
      <alignment horizontal="right" vertical="center"/>
    </xf>
    <xf borderId="7" fillId="0" fontId="0" numFmtId="0" xfId="0" applyAlignment="1" applyBorder="1" applyFont="1">
      <alignment horizontal="right" readingOrder="0"/>
    </xf>
    <xf borderId="0" fillId="0" fontId="4" numFmtId="0" xfId="0" applyAlignment="1" applyFont="1">
      <alignment readingOrder="0"/>
    </xf>
    <xf borderId="0" fillId="0" fontId="5" numFmtId="0" xfId="0" applyFont="1"/>
    <xf borderId="7" fillId="0" fontId="1" numFmtId="0" xfId="0" applyAlignment="1" applyBorder="1" applyFont="1">
      <alignment horizontal="right" readingOrder="0"/>
    </xf>
    <xf borderId="0" fillId="0" fontId="1" numFmtId="0" xfId="0" applyAlignment="1" applyFont="1">
      <alignment horizontal="right" readingOrder="0" vertical="center"/>
    </xf>
    <xf borderId="0" fillId="0" fontId="1" numFmtId="0" xfId="0" applyAlignment="1" applyFont="1">
      <alignment horizontal="right" readingOrder="0"/>
    </xf>
    <xf borderId="7" fillId="0" fontId="0" numFmtId="0" xfId="0" applyAlignment="1" applyBorder="1" applyFont="1">
      <alignment horizontal="right"/>
    </xf>
    <xf borderId="7" fillId="0" fontId="1" numFmtId="0" xfId="0" applyAlignment="1" applyBorder="1" applyFont="1">
      <alignment horizontal="left" readingOrder="0"/>
    </xf>
    <xf borderId="7" fillId="0" fontId="1" numFmtId="0" xfId="0" applyAlignment="1" applyBorder="1" applyFont="1">
      <alignment horizontal="right" vertical="center"/>
    </xf>
    <xf borderId="0" fillId="0" fontId="0" numFmtId="1" xfId="0" applyAlignment="1" applyFont="1" applyNumberFormat="1">
      <alignment horizontal="right" readingOrder="0"/>
    </xf>
    <xf borderId="7" fillId="0" fontId="1" numFmtId="0" xfId="0" applyAlignment="1" applyBorder="1" applyFont="1">
      <alignment horizontal="right" readingOrder="0" vertical="center"/>
    </xf>
    <xf borderId="0" fillId="0" fontId="6" numFmtId="0" xfId="0" applyFont="1"/>
    <xf borderId="7" fillId="0" fontId="1" numFmtId="0" xfId="0" applyAlignment="1" applyBorder="1" applyFont="1">
      <alignment horizontal="left" vertical="center"/>
    </xf>
    <xf borderId="0" fillId="0" fontId="0" numFmtId="1" xfId="0" applyAlignment="1" applyFont="1" applyNumberFormat="1">
      <alignment readingOrder="0"/>
    </xf>
    <xf borderId="0" fillId="0" fontId="1" numFmtId="0" xfId="0" applyAlignment="1" applyFont="1">
      <alignment readingOrder="0"/>
    </xf>
    <xf borderId="5" fillId="3" fontId="1" numFmtId="0" xfId="0" applyAlignment="1" applyBorder="1" applyFont="1">
      <alignment horizontal="left" readingOrder="0"/>
    </xf>
    <xf borderId="9" fillId="4" fontId="0" numFmtId="1" xfId="0" applyAlignment="1" applyBorder="1" applyFill="1" applyFont="1" applyNumberFormat="1">
      <alignment readingOrder="0"/>
    </xf>
    <xf borderId="7" fillId="0" fontId="6" numFmtId="0" xfId="0" applyAlignment="1" applyBorder="1" applyFont="1">
      <alignment horizontal="right" vertical="center"/>
    </xf>
    <xf borderId="9" fillId="5" fontId="1" numFmtId="0" xfId="0" applyAlignment="1" applyBorder="1" applyFill="1" applyFont="1">
      <alignment horizontal="right"/>
    </xf>
    <xf borderId="9" fillId="5" fontId="1" numFmtId="0" xfId="0" applyAlignment="1" applyBorder="1" applyFont="1">
      <alignment horizontal="right" vertical="center"/>
    </xf>
    <xf borderId="0" fillId="0" fontId="7" numFmtId="0" xfId="0" applyFont="1"/>
    <xf borderId="7" fillId="0" fontId="1" numFmtId="0" xfId="0" applyAlignment="1" applyBorder="1" applyFont="1">
      <alignment horizontal="left" readingOrder="0" vertical="center"/>
    </xf>
    <xf borderId="0" fillId="0" fontId="3" numFmtId="1" xfId="0" applyAlignment="1" applyFont="1" applyNumberFormat="1">
      <alignment horizontal="right" readingOrder="0"/>
    </xf>
    <xf borderId="7" fillId="0" fontId="3" numFmtId="0" xfId="0" applyAlignment="1" applyBorder="1" applyFont="1">
      <alignment horizontal="right" readingOrder="0"/>
    </xf>
    <xf borderId="0" fillId="0" fontId="7" numFmtId="0" xfId="0" applyAlignment="1" applyFont="1">
      <alignment readingOrder="0"/>
    </xf>
    <xf borderId="9" fillId="6" fontId="3" numFmtId="0" xfId="0" applyBorder="1" applyFill="1" applyFont="1"/>
    <xf borderId="10" fillId="3" fontId="1" numFmtId="0" xfId="0" applyAlignment="1" applyBorder="1" applyFont="1">
      <alignment horizontal="right" vertical="center"/>
    </xf>
    <xf borderId="9" fillId="6" fontId="3" numFmtId="1" xfId="0" applyBorder="1" applyFont="1" applyNumberFormat="1"/>
    <xf borderId="11" fillId="0" fontId="1" numFmtId="0" xfId="0" applyAlignment="1" applyBorder="1" applyFont="1">
      <alignment horizontal="right" vertical="center"/>
    </xf>
    <xf borderId="4" fillId="0" fontId="3" numFmtId="0" xfId="0" applyAlignment="1" applyBorder="1" applyFont="1">
      <alignment horizontal="left"/>
    </xf>
    <xf borderId="4" fillId="0" fontId="3" numFmtId="1" xfId="0" applyAlignment="1" applyBorder="1" applyFont="1" applyNumberFormat="1">
      <alignment horizontal="left"/>
    </xf>
    <xf borderId="3" fillId="0" fontId="1" numFmtId="0" xfId="0" applyAlignment="1" applyBorder="1" applyFont="1">
      <alignment horizontal="right" vertical="center"/>
    </xf>
    <xf borderId="6" fillId="3" fontId="1" numFmtId="1" xfId="0" applyAlignment="1" applyBorder="1" applyFont="1" applyNumberFormat="1">
      <alignment horizontal="right" readingOrder="0"/>
    </xf>
    <xf borderId="0" fillId="0" fontId="4" numFmtId="1" xfId="0" applyFont="1" applyNumberFormat="1"/>
    <xf borderId="12" fillId="0" fontId="1" numFmtId="0" xfId="0" applyAlignment="1" applyBorder="1" applyFont="1">
      <alignment horizontal="right" vertical="center"/>
    </xf>
    <xf borderId="0" fillId="0" fontId="1" numFmtId="1" xfId="0" applyAlignment="1" applyFont="1" applyNumberFormat="1">
      <alignment horizontal="right" readingOrder="0"/>
    </xf>
    <xf borderId="12" fillId="0" fontId="1" numFmtId="0" xfId="0" applyAlignment="1" applyBorder="1" applyFont="1">
      <alignment horizontal="right"/>
    </xf>
    <xf borderId="4" fillId="0" fontId="1" numFmtId="0" xfId="0" applyAlignment="1" applyBorder="1" applyFont="1">
      <alignment horizontal="right" vertical="center"/>
    </xf>
    <xf borderId="4" fillId="0" fontId="1" numFmtId="0" xfId="0" applyAlignment="1" applyBorder="1" applyFont="1">
      <alignment horizontal="right"/>
    </xf>
    <xf borderId="3" fillId="0" fontId="1" numFmtId="0" xfId="0" applyAlignment="1" applyBorder="1" applyFont="1">
      <alignment horizontal="left" vertical="center"/>
    </xf>
    <xf borderId="6" fillId="3" fontId="1" numFmtId="1" xfId="0" applyAlignment="1" applyBorder="1" applyFont="1" applyNumberFormat="1">
      <alignment horizontal="right"/>
    </xf>
    <xf borderId="0" fillId="0" fontId="4" numFmtId="1" xfId="0" applyAlignment="1" applyFont="1" applyNumberFormat="1">
      <alignment readingOrder="0"/>
    </xf>
    <xf borderId="0" fillId="0" fontId="5" numFmtId="0" xfId="0" applyAlignment="1" applyFont="1">
      <alignment horizontal="right"/>
    </xf>
    <xf borderId="0" fillId="0" fontId="1" numFmtId="1" xfId="0" applyAlignment="1" applyFont="1" applyNumberFormat="1">
      <alignment horizontal="right" readingOrder="0" vertical="center"/>
    </xf>
    <xf borderId="9" fillId="6" fontId="3" numFmtId="0" xfId="0" applyAlignment="1" applyBorder="1" applyFont="1">
      <alignment horizontal="right"/>
    </xf>
    <xf borderId="9" fillId="6" fontId="3" numFmtId="1" xfId="0" applyAlignment="1" applyBorder="1" applyFont="1" applyNumberFormat="1">
      <alignment horizontal="right"/>
    </xf>
    <xf borderId="0" fillId="0" fontId="1" numFmtId="1" xfId="0" applyAlignment="1" applyFont="1" applyNumberFormat="1">
      <alignment horizontal="right"/>
    </xf>
    <xf borderId="7" fillId="0" fontId="3" numFmtId="0" xfId="0" applyAlignment="1" applyBorder="1" applyFont="1">
      <alignment horizontal="left"/>
    </xf>
    <xf borderId="0" fillId="0" fontId="8" numFmtId="1" xfId="0" applyAlignment="1" applyFont="1" applyNumberFormat="1">
      <alignment horizontal="right"/>
    </xf>
    <xf borderId="7" fillId="0" fontId="1" numFmtId="0" xfId="0" applyAlignment="1" applyBorder="1" applyFont="1">
      <alignment horizontal="right" shrinkToFit="0" wrapText="1"/>
    </xf>
    <xf borderId="0" fillId="0" fontId="1" numFmtId="0" xfId="0" applyAlignment="1" applyFont="1">
      <alignment horizontal="right" shrinkToFit="0" wrapText="1"/>
    </xf>
    <xf borderId="7" fillId="0" fontId="1" numFmtId="0" xfId="0" applyAlignment="1" applyBorder="1" applyFont="1">
      <alignment horizontal="right" readingOrder="0" shrinkToFit="0" wrapText="1"/>
    </xf>
    <xf borderId="0" fillId="0" fontId="3" numFmtId="0" xfId="0" applyFont="1"/>
    <xf borderId="0" fillId="0" fontId="0" numFmtId="2" xfId="0" applyFont="1" applyNumberFormat="1"/>
    <xf borderId="0" fillId="0" fontId="9" numFmtId="0" xfId="0" applyFont="1"/>
    <xf borderId="0" fillId="0" fontId="3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5.71"/>
    <col customWidth="1" min="2" max="2" width="8.86"/>
    <col customWidth="1" min="3" max="3" width="9.43"/>
    <col customWidth="1" min="4" max="4" width="9.57"/>
    <col customWidth="1" min="5" max="5" width="9.86"/>
    <col customWidth="1" min="6" max="6" width="37.71"/>
    <col customWidth="1" min="7" max="7" width="17.71"/>
    <col customWidth="1" min="8" max="26" width="8.71"/>
  </cols>
  <sheetData>
    <row r="1" ht="14.25" customHeight="1">
      <c r="A1" s="2" t="s">
        <v>0</v>
      </c>
      <c r="B1" s="3">
        <v>2018.0</v>
      </c>
      <c r="C1" s="6">
        <v>2018.0</v>
      </c>
      <c r="D1">
        <v>2019.0</v>
      </c>
      <c r="E1" s="3">
        <v>2019.0</v>
      </c>
    </row>
    <row r="2" ht="14.25" customHeight="1">
      <c r="A2" s="9" t="s">
        <v>2</v>
      </c>
      <c r="B2" s="10" t="s">
        <v>3</v>
      </c>
      <c r="C2" s="18" t="s">
        <v>4</v>
      </c>
      <c r="D2" s="20" t="s">
        <v>3</v>
      </c>
      <c r="E2" s="20" t="s">
        <v>4</v>
      </c>
      <c r="F2" s="20" t="s">
        <v>14</v>
      </c>
      <c r="G2" s="20" t="s">
        <v>15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14.25" customHeight="1">
      <c r="A3" s="22" t="s">
        <v>16</v>
      </c>
      <c r="B3" s="23">
        <v>14500.0</v>
      </c>
      <c r="C3" s="6">
        <f>'Expense Details'!C3</f>
        <v>9814</v>
      </c>
      <c r="D3" s="23">
        <f>'Expense Details'!D3</f>
        <v>4920</v>
      </c>
      <c r="E3">
        <f>'Expense Details'!H3</f>
        <v>3449.44</v>
      </c>
    </row>
    <row r="4" ht="14.25" customHeight="1">
      <c r="A4" s="22" t="s">
        <v>21</v>
      </c>
      <c r="B4" s="23">
        <v>1500.0</v>
      </c>
      <c r="C4" s="6">
        <f>'Expense Details'!C10</f>
        <v>4420</v>
      </c>
      <c r="D4" s="23">
        <f>'Expense Details'!D10</f>
        <v>4000</v>
      </c>
      <c r="E4">
        <f>'Expense Details'!H10</f>
        <v>2662.61</v>
      </c>
    </row>
    <row r="5" ht="14.25" customHeight="1">
      <c r="A5" s="28" t="s">
        <v>24</v>
      </c>
      <c r="B5">
        <f>'Expense Details'!B15</f>
        <v>785</v>
      </c>
      <c r="C5" s="6">
        <f>'Expense Details'!C15</f>
        <v>640</v>
      </c>
      <c r="D5">
        <f>'Expense Details'!D15</f>
        <v>640</v>
      </c>
      <c r="E5">
        <f>'Expense Details'!H15</f>
        <v>216</v>
      </c>
    </row>
    <row r="6" ht="14.25" customHeight="1">
      <c r="A6" s="22" t="s">
        <v>33</v>
      </c>
      <c r="B6">
        <f>'Expense Details'!B19</f>
        <v>4375</v>
      </c>
      <c r="C6" s="31">
        <f>'Expense Details'!C19</f>
        <v>1300</v>
      </c>
      <c r="D6" s="23">
        <f>'Expense Details'!D19</f>
        <v>1300</v>
      </c>
      <c r="E6">
        <f>'Expense Details'!H19</f>
        <v>2815</v>
      </c>
      <c r="F6" s="23" t="s">
        <v>40</v>
      </c>
    </row>
    <row r="7" ht="14.25" customHeight="1">
      <c r="A7" s="28" t="s">
        <v>41</v>
      </c>
      <c r="B7" s="23">
        <v>0.0</v>
      </c>
      <c r="C7" s="31">
        <f>'Expense Details'!C28</f>
        <v>0</v>
      </c>
      <c r="D7" s="31">
        <f>'Expense Details'!D28</f>
        <v>500</v>
      </c>
      <c r="E7">
        <f>'Expense Details'!H28</f>
        <v>1252.55</v>
      </c>
    </row>
    <row r="8" ht="14.25" customHeight="1">
      <c r="A8" s="22" t="s">
        <v>43</v>
      </c>
      <c r="B8">
        <f>'Expense Details'!B33</f>
        <v>2000</v>
      </c>
      <c r="C8" s="31">
        <f>'Expense Details'!C33</f>
        <v>0</v>
      </c>
      <c r="D8" s="35">
        <f>'Expense Details'!D33</f>
        <v>2000</v>
      </c>
      <c r="E8">
        <f>'Expense Details'!H33</f>
        <v>1000</v>
      </c>
    </row>
    <row r="9" ht="14.25" customHeight="1">
      <c r="A9" s="22" t="s">
        <v>48</v>
      </c>
      <c r="B9" s="23">
        <v>2500.0</v>
      </c>
      <c r="C9" s="6">
        <f>'Expense Details'!C35</f>
        <v>2455</v>
      </c>
      <c r="D9" s="38">
        <f>'Expense Details'!D35</f>
        <v>2500</v>
      </c>
      <c r="E9">
        <f>'Expense Details'!H35</f>
        <v>2220.4</v>
      </c>
    </row>
    <row r="10" ht="14.25" customHeight="1">
      <c r="A10" s="28" t="s">
        <v>54</v>
      </c>
      <c r="B10">
        <f>'Expense Details'!B40</f>
        <v>7500</v>
      </c>
      <c r="C10" s="6">
        <f>'Expense Details'!C40</f>
        <v>6509</v>
      </c>
      <c r="D10" s="23">
        <f>'Expense Details'!D40</f>
        <v>6500</v>
      </c>
      <c r="E10">
        <f>'Expense Details'!H40</f>
        <v>5203</v>
      </c>
    </row>
    <row r="11" ht="14.25" customHeight="1">
      <c r="A11" s="22" t="s">
        <v>59</v>
      </c>
      <c r="B11" s="42"/>
      <c r="C11" s="44"/>
      <c r="D11" s="23">
        <f>'Expense Details'!D49</f>
        <v>200</v>
      </c>
      <c r="E11" t="str">
        <f>'Expense Details'!H49</f>
        <v/>
      </c>
      <c r="F11" s="23" t="s">
        <v>69</v>
      </c>
    </row>
    <row r="12" ht="14.25" customHeight="1">
      <c r="A12" s="22" t="s">
        <v>71</v>
      </c>
      <c r="C12" s="31">
        <f>'Expense Details'!C44</f>
        <v>2200</v>
      </c>
      <c r="D12" s="23">
        <f>'Expense Details'!D44</f>
        <v>2350</v>
      </c>
      <c r="E12">
        <f>'Expense Details'!H44</f>
        <v>2142.6</v>
      </c>
    </row>
    <row r="13" ht="14.25" customHeight="1">
      <c r="A13" s="22" t="s">
        <v>78</v>
      </c>
      <c r="C13" s="31">
        <f>'Expense Details'!C50</f>
        <v>1500</v>
      </c>
      <c r="D13" s="23">
        <v>0.0</v>
      </c>
      <c r="E13" t="str">
        <f>'Expense Details'!H50</f>
        <v/>
      </c>
    </row>
    <row r="14" ht="14.25" customHeight="1">
      <c r="A14" s="45" t="s">
        <v>84</v>
      </c>
      <c r="B14" s="46">
        <v>4500.0</v>
      </c>
      <c r="C14" s="44"/>
      <c r="D14" s="23">
        <f>'Expense Details'!D51</f>
        <v>500</v>
      </c>
      <c r="E14">
        <f>'Expense Details'!H51</f>
        <v>45</v>
      </c>
    </row>
    <row r="15" ht="14.25" customHeight="1">
      <c r="A15" s="28"/>
      <c r="B15" s="47">
        <f t="shared" ref="B15:D15" si="1">SUM(B3:B14)</f>
        <v>37660</v>
      </c>
      <c r="C15" s="49">
        <f t="shared" si="1"/>
        <v>28838</v>
      </c>
      <c r="D15" s="49">
        <f t="shared" si="1"/>
        <v>25410</v>
      </c>
      <c r="E15" s="47">
        <f>SUM(E3:E10)</f>
        <v>18819</v>
      </c>
      <c r="F15" s="47" t="s">
        <v>107</v>
      </c>
    </row>
    <row r="16" ht="14.25" customHeight="1">
      <c r="A16" s="28"/>
      <c r="B16" s="3"/>
      <c r="C16" s="6"/>
    </row>
    <row r="17" ht="14.25" customHeight="1">
      <c r="A17" s="9" t="s">
        <v>109</v>
      </c>
      <c r="B17" s="51"/>
      <c r="C17" s="5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4.25" customHeight="1">
      <c r="A18" s="28" t="s">
        <v>114</v>
      </c>
      <c r="B18">
        <f>'Income Details'!B3</f>
        <v>1500</v>
      </c>
      <c r="C18" s="55">
        <f>'Income Details'!C3</f>
        <v>2780.1</v>
      </c>
      <c r="D18" s="23">
        <f>'Income Details'!D3</f>
        <v>3940</v>
      </c>
      <c r="E18">
        <f>'Income Details'!H3</f>
        <v>2280</v>
      </c>
    </row>
    <row r="19" ht="14.25" customHeight="1">
      <c r="A19" s="22" t="s">
        <v>116</v>
      </c>
      <c r="B19">
        <f>'Income Details'!B12</f>
        <v>18650</v>
      </c>
      <c r="C19" s="55">
        <f>'Income Details'!C12</f>
        <v>18450</v>
      </c>
      <c r="D19" s="23">
        <f>'Income Details'!D12</f>
        <v>15700</v>
      </c>
      <c r="E19">
        <f>'Income Details'!H12</f>
        <v>15500</v>
      </c>
    </row>
    <row r="20" ht="14.25" customHeight="1">
      <c r="A20" s="28"/>
      <c r="B20" s="47">
        <f t="shared" ref="B20:E20" si="2">SUM(B18:B19)</f>
        <v>20150</v>
      </c>
      <c r="C20" s="49">
        <f t="shared" si="2"/>
        <v>21230.1</v>
      </c>
      <c r="D20" s="47">
        <f t="shared" si="2"/>
        <v>19640</v>
      </c>
      <c r="E20" s="47">
        <f t="shared" si="2"/>
        <v>17780</v>
      </c>
      <c r="F20" s="47" t="s">
        <v>107</v>
      </c>
    </row>
    <row r="21" ht="14.25" customHeight="1">
      <c r="A21" s="28" t="s">
        <v>37</v>
      </c>
      <c r="B21">
        <f>'Income Details'!B10</f>
        <v>15000</v>
      </c>
      <c r="C21" s="63">
        <f>'Income Details'!C9</f>
        <v>12274</v>
      </c>
      <c r="D21">
        <f>'Income Details'!D9</f>
        <v>6500</v>
      </c>
      <c r="E21">
        <f>'Income Details'!H9</f>
        <v>5203</v>
      </c>
    </row>
    <row r="22" ht="14.25" customHeight="1">
      <c r="A22" s="28"/>
      <c r="B22" s="66">
        <f t="shared" ref="B22:E22" si="3">B21+B20</f>
        <v>35150</v>
      </c>
      <c r="C22" s="67">
        <f t="shared" si="3"/>
        <v>33504.1</v>
      </c>
      <c r="D22" s="66">
        <f t="shared" si="3"/>
        <v>26140</v>
      </c>
      <c r="E22" s="66">
        <f t="shared" si="3"/>
        <v>22983</v>
      </c>
      <c r="F22" s="49">
        <f>C22-C15</f>
        <v>4666.1</v>
      </c>
    </row>
    <row r="23" ht="14.25" customHeight="1">
      <c r="A23" s="28"/>
      <c r="B23" s="3"/>
      <c r="C23" s="6"/>
    </row>
    <row r="24" ht="14.25" customHeight="1">
      <c r="A24" s="28"/>
      <c r="B24" s="3"/>
      <c r="C24" s="6"/>
    </row>
    <row r="25" ht="14.25" customHeight="1">
      <c r="A25" s="69" t="s">
        <v>121</v>
      </c>
      <c r="B25" s="3"/>
      <c r="C25" s="70">
        <f>C22-C15-5765</f>
        <v>-1098.9</v>
      </c>
      <c r="D25" s="70">
        <f t="shared" ref="D25:E25" si="4">D22-D15</f>
        <v>730</v>
      </c>
      <c r="E25" s="70">
        <f t="shared" si="4"/>
        <v>4164</v>
      </c>
    </row>
    <row r="26" ht="14.25" customHeight="1">
      <c r="A26" s="23" t="s">
        <v>127</v>
      </c>
      <c r="B26" s="3"/>
      <c r="C26" s="6"/>
    </row>
    <row r="27" ht="14.25" customHeight="1">
      <c r="A27" s="28"/>
      <c r="B27" s="3"/>
      <c r="C27" s="6"/>
    </row>
    <row r="28" ht="14.25" customHeight="1">
      <c r="A28" s="28"/>
      <c r="B28" s="3"/>
      <c r="C28" s="6"/>
    </row>
    <row r="29" ht="14.25" customHeight="1">
      <c r="A29" s="28"/>
      <c r="B29" s="3"/>
      <c r="C29" s="6"/>
    </row>
    <row r="30" ht="14.25" customHeight="1">
      <c r="A30" s="28"/>
      <c r="B30" s="3"/>
      <c r="C30" s="6"/>
    </row>
    <row r="31" ht="14.25" customHeight="1">
      <c r="A31" s="28"/>
      <c r="B31" s="3"/>
      <c r="C31" s="6"/>
    </row>
    <row r="32" ht="14.25" customHeight="1">
      <c r="A32" s="28"/>
      <c r="B32" s="3"/>
      <c r="C32" s="6"/>
    </row>
    <row r="33" ht="14.25" customHeight="1">
      <c r="A33" s="28"/>
      <c r="B33" s="3"/>
      <c r="C33" s="6"/>
    </row>
    <row r="34" ht="14.25" customHeight="1">
      <c r="A34" s="28"/>
      <c r="B34" s="3"/>
      <c r="C34" s="6"/>
    </row>
    <row r="35" ht="14.25" customHeight="1">
      <c r="A35" s="28"/>
      <c r="B35" s="3"/>
      <c r="C35" s="6"/>
    </row>
    <row r="36" ht="14.25" customHeight="1">
      <c r="A36" s="28"/>
      <c r="B36" s="3"/>
      <c r="C36" s="6"/>
    </row>
    <row r="37" ht="14.25" customHeight="1">
      <c r="A37" s="28"/>
      <c r="B37" s="3"/>
      <c r="C37" s="6"/>
    </row>
    <row r="38" ht="14.25" customHeight="1">
      <c r="A38" s="28"/>
      <c r="B38" s="3"/>
      <c r="C38" s="6"/>
    </row>
    <row r="39" ht="14.25" customHeight="1">
      <c r="A39" s="28"/>
      <c r="B39" s="3"/>
      <c r="C39" s="6"/>
    </row>
    <row r="40" ht="14.25" customHeight="1">
      <c r="A40" s="28"/>
      <c r="B40" s="3"/>
      <c r="C40" s="6"/>
    </row>
    <row r="41" ht="14.25" customHeight="1">
      <c r="A41" s="28"/>
      <c r="B41" s="3"/>
      <c r="C41" s="6"/>
    </row>
    <row r="42" ht="14.25" customHeight="1">
      <c r="A42" s="28"/>
      <c r="B42" s="3"/>
      <c r="C42" s="6"/>
    </row>
    <row r="43" ht="14.25" customHeight="1">
      <c r="A43" s="28"/>
      <c r="B43" s="3"/>
      <c r="C43" s="6"/>
    </row>
    <row r="44" ht="14.25" customHeight="1">
      <c r="A44" s="28"/>
      <c r="B44" s="3"/>
      <c r="C44" s="6"/>
    </row>
    <row r="45" ht="14.25" customHeight="1">
      <c r="A45" s="28"/>
      <c r="B45" s="3"/>
      <c r="C45" s="6"/>
    </row>
    <row r="46" ht="14.25" customHeight="1">
      <c r="A46" s="28"/>
      <c r="B46" s="3"/>
      <c r="C46" s="6"/>
    </row>
    <row r="47" ht="14.25" customHeight="1">
      <c r="A47" s="28"/>
      <c r="B47" s="3"/>
      <c r="C47" s="6"/>
    </row>
    <row r="48" ht="14.25" customHeight="1">
      <c r="A48" s="28"/>
      <c r="B48" s="3"/>
      <c r="C48" s="6"/>
    </row>
    <row r="49" ht="14.25" customHeight="1">
      <c r="A49" s="28"/>
      <c r="B49" s="3"/>
      <c r="C49" s="6"/>
    </row>
    <row r="50" ht="14.25" customHeight="1">
      <c r="A50" s="28"/>
      <c r="B50" s="3"/>
      <c r="C50" s="6"/>
    </row>
    <row r="51" ht="14.25" customHeight="1">
      <c r="A51" s="28"/>
      <c r="B51" s="3"/>
      <c r="C51" s="6"/>
    </row>
    <row r="52" ht="14.25" customHeight="1">
      <c r="A52" s="28"/>
      <c r="B52" s="3"/>
      <c r="C52" s="6"/>
    </row>
    <row r="53" ht="14.25" customHeight="1">
      <c r="A53" s="28"/>
      <c r="B53" s="3"/>
      <c r="C53" s="6"/>
    </row>
    <row r="54" ht="14.25" customHeight="1">
      <c r="A54" s="28"/>
      <c r="B54" s="3"/>
      <c r="C54" s="6"/>
    </row>
    <row r="55" ht="14.25" customHeight="1">
      <c r="A55" s="28"/>
      <c r="B55" s="3"/>
      <c r="C55" s="6"/>
    </row>
    <row r="56" ht="14.25" customHeight="1">
      <c r="A56" s="28"/>
      <c r="B56" s="3"/>
      <c r="C56" s="6"/>
    </row>
    <row r="57" ht="14.25" customHeight="1">
      <c r="A57" s="28"/>
      <c r="B57" s="3"/>
      <c r="C57" s="6"/>
    </row>
    <row r="58" ht="14.25" customHeight="1">
      <c r="A58" s="28"/>
      <c r="B58" s="3"/>
      <c r="C58" s="6"/>
    </row>
    <row r="59" ht="14.25" customHeight="1">
      <c r="A59" s="28"/>
      <c r="B59" s="3"/>
      <c r="C59" s="6"/>
    </row>
    <row r="60" ht="14.25" customHeight="1">
      <c r="A60" s="28"/>
      <c r="B60" s="3"/>
      <c r="C60" s="6"/>
    </row>
    <row r="61" ht="14.25" customHeight="1">
      <c r="A61" s="28"/>
      <c r="B61" s="3"/>
      <c r="C61" s="6"/>
    </row>
    <row r="62" ht="14.25" customHeight="1">
      <c r="A62" s="28"/>
      <c r="B62" s="3"/>
      <c r="C62" s="6"/>
    </row>
    <row r="63" ht="14.25" customHeight="1">
      <c r="A63" s="28"/>
      <c r="B63" s="3"/>
      <c r="C63" s="6"/>
    </row>
    <row r="64" ht="14.25" customHeight="1">
      <c r="A64" s="28"/>
      <c r="B64" s="3"/>
      <c r="C64" s="6"/>
    </row>
    <row r="65" ht="14.25" customHeight="1">
      <c r="A65" s="28"/>
      <c r="B65" s="3"/>
      <c r="C65" s="6"/>
    </row>
    <row r="66" ht="14.25" customHeight="1">
      <c r="A66" s="28"/>
      <c r="B66" s="3"/>
      <c r="C66" s="6"/>
    </row>
    <row r="67" ht="14.25" customHeight="1">
      <c r="A67" s="28"/>
      <c r="B67" s="3"/>
      <c r="C67" s="6"/>
    </row>
    <row r="68" ht="14.25" customHeight="1">
      <c r="A68" s="28"/>
      <c r="B68" s="3"/>
      <c r="C68" s="6"/>
    </row>
    <row r="69" ht="14.25" customHeight="1">
      <c r="A69" s="28"/>
      <c r="B69" s="3"/>
      <c r="C69" s="6"/>
    </row>
    <row r="70" ht="14.25" customHeight="1">
      <c r="A70" s="28"/>
      <c r="B70" s="3"/>
      <c r="C70" s="6"/>
    </row>
    <row r="71" ht="14.25" customHeight="1">
      <c r="A71" s="28"/>
      <c r="B71" s="3"/>
      <c r="C71" s="6"/>
    </row>
    <row r="72" ht="14.25" customHeight="1">
      <c r="A72" s="28"/>
      <c r="B72" s="3"/>
      <c r="C72" s="6"/>
    </row>
    <row r="73" ht="14.25" customHeight="1">
      <c r="A73" s="28"/>
      <c r="B73" s="3"/>
      <c r="C73" s="6"/>
    </row>
    <row r="74" ht="14.25" customHeight="1">
      <c r="A74" s="28"/>
      <c r="B74" s="3"/>
      <c r="C74" s="6"/>
    </row>
    <row r="75" ht="14.25" customHeight="1">
      <c r="A75" s="28"/>
      <c r="B75" s="3"/>
      <c r="C75" s="6"/>
    </row>
    <row r="76" ht="14.25" customHeight="1">
      <c r="A76" s="28"/>
      <c r="B76" s="3"/>
      <c r="C76" s="6"/>
    </row>
    <row r="77" ht="14.25" customHeight="1">
      <c r="A77" s="28"/>
      <c r="B77" s="3"/>
      <c r="C77" s="6"/>
    </row>
    <row r="78" ht="14.25" customHeight="1">
      <c r="A78" s="28"/>
      <c r="B78" s="3"/>
      <c r="C78" s="6"/>
    </row>
    <row r="79" ht="14.25" customHeight="1">
      <c r="A79" s="28"/>
      <c r="B79" s="3"/>
      <c r="C79" s="6"/>
    </row>
    <row r="80" ht="14.25" customHeight="1">
      <c r="A80" s="28"/>
      <c r="B80" s="3"/>
      <c r="C80" s="6"/>
    </row>
    <row r="81" ht="14.25" customHeight="1">
      <c r="A81" s="28"/>
      <c r="B81" s="3"/>
      <c r="C81" s="6"/>
    </row>
    <row r="82" ht="14.25" customHeight="1">
      <c r="A82" s="28"/>
      <c r="B82" s="3"/>
      <c r="C82" s="6"/>
    </row>
    <row r="83" ht="14.25" customHeight="1">
      <c r="A83" s="28"/>
      <c r="B83" s="3"/>
      <c r="C83" s="6"/>
    </row>
    <row r="84" ht="14.25" customHeight="1">
      <c r="A84" s="28"/>
      <c r="B84" s="3"/>
      <c r="C84" s="6"/>
    </row>
    <row r="85" ht="14.25" customHeight="1">
      <c r="A85" s="28"/>
      <c r="B85" s="3"/>
      <c r="C85" s="6"/>
    </row>
    <row r="86" ht="14.25" customHeight="1">
      <c r="A86" s="28"/>
      <c r="B86" s="3"/>
      <c r="C86" s="6"/>
    </row>
    <row r="87" ht="14.25" customHeight="1">
      <c r="A87" s="28"/>
      <c r="B87" s="3"/>
      <c r="C87" s="6"/>
    </row>
    <row r="88" ht="14.25" customHeight="1">
      <c r="A88" s="28"/>
      <c r="B88" s="3"/>
      <c r="C88" s="6"/>
    </row>
    <row r="89" ht="14.25" customHeight="1">
      <c r="A89" s="28"/>
      <c r="B89" s="3"/>
      <c r="C89" s="6"/>
    </row>
    <row r="90" ht="14.25" customHeight="1">
      <c r="A90" s="28"/>
      <c r="B90" s="3"/>
      <c r="C90" s="6"/>
    </row>
    <row r="91" ht="14.25" customHeight="1">
      <c r="A91" s="28"/>
      <c r="B91" s="3"/>
      <c r="C91" s="6"/>
    </row>
    <row r="92" ht="14.25" customHeight="1">
      <c r="A92" s="28"/>
      <c r="B92" s="3"/>
      <c r="C92" s="6"/>
    </row>
    <row r="93" ht="14.25" customHeight="1">
      <c r="A93" s="28"/>
      <c r="B93" s="3"/>
      <c r="C93" s="6"/>
    </row>
    <row r="94" ht="14.25" customHeight="1">
      <c r="A94" s="28"/>
      <c r="B94" s="3"/>
      <c r="C94" s="6"/>
    </row>
    <row r="95" ht="14.25" customHeight="1">
      <c r="A95" s="28"/>
      <c r="B95" s="3"/>
      <c r="C95" s="6"/>
    </row>
    <row r="96" ht="14.25" customHeight="1">
      <c r="A96" s="28"/>
      <c r="B96" s="3"/>
      <c r="C96" s="6"/>
    </row>
    <row r="97" ht="14.25" customHeight="1">
      <c r="A97" s="28"/>
      <c r="B97" s="3"/>
      <c r="C97" s="6"/>
    </row>
    <row r="98" ht="14.25" customHeight="1">
      <c r="A98" s="28"/>
      <c r="B98" s="3"/>
      <c r="C98" s="6"/>
    </row>
    <row r="99" ht="14.25" customHeight="1">
      <c r="A99" s="28"/>
      <c r="B99" s="3"/>
      <c r="C99" s="6"/>
    </row>
    <row r="100" ht="14.25" customHeight="1">
      <c r="A100" s="28"/>
      <c r="B100" s="3"/>
      <c r="C100" s="6"/>
    </row>
    <row r="101" ht="14.25" customHeight="1">
      <c r="A101" s="28"/>
      <c r="B101" s="3"/>
      <c r="C101" s="6"/>
    </row>
    <row r="102" ht="14.25" customHeight="1">
      <c r="A102" s="28"/>
      <c r="B102" s="3"/>
      <c r="C102" s="6"/>
    </row>
    <row r="103" ht="14.25" customHeight="1">
      <c r="A103" s="28"/>
      <c r="B103" s="3"/>
      <c r="C103" s="6"/>
    </row>
    <row r="104" ht="14.25" customHeight="1">
      <c r="A104" s="28"/>
      <c r="B104" s="3"/>
      <c r="C104" s="6"/>
    </row>
    <row r="105" ht="14.25" customHeight="1">
      <c r="A105" s="28"/>
      <c r="B105" s="3"/>
      <c r="C105" s="6"/>
    </row>
    <row r="106" ht="14.25" customHeight="1">
      <c r="A106" s="28"/>
      <c r="B106" s="3"/>
      <c r="C106" s="6"/>
    </row>
    <row r="107" ht="14.25" customHeight="1">
      <c r="A107" s="28"/>
      <c r="B107" s="3"/>
      <c r="C107" s="6"/>
    </row>
    <row r="108" ht="14.25" customHeight="1">
      <c r="A108" s="28"/>
      <c r="B108" s="3"/>
      <c r="C108" s="6"/>
    </row>
    <row r="109" ht="14.25" customHeight="1">
      <c r="A109" s="28"/>
      <c r="B109" s="3"/>
      <c r="C109" s="6"/>
    </row>
    <row r="110" ht="14.25" customHeight="1">
      <c r="A110" s="28"/>
      <c r="B110" s="3"/>
      <c r="C110" s="6"/>
    </row>
    <row r="111" ht="14.25" customHeight="1">
      <c r="A111" s="28"/>
      <c r="B111" s="3"/>
      <c r="C111" s="6"/>
    </row>
    <row r="112" ht="14.25" customHeight="1">
      <c r="A112" s="28"/>
      <c r="B112" s="3"/>
      <c r="C112" s="6"/>
    </row>
    <row r="113" ht="14.25" customHeight="1">
      <c r="A113" s="28"/>
      <c r="B113" s="3"/>
      <c r="C113" s="6"/>
    </row>
    <row r="114" ht="14.25" customHeight="1">
      <c r="A114" s="28"/>
      <c r="B114" s="3"/>
      <c r="C114" s="6"/>
    </row>
    <row r="115" ht="14.25" customHeight="1">
      <c r="A115" s="28"/>
      <c r="B115" s="3"/>
      <c r="C115" s="6"/>
    </row>
    <row r="116" ht="14.25" customHeight="1">
      <c r="A116" s="28"/>
      <c r="B116" s="3"/>
      <c r="C116" s="6"/>
    </row>
    <row r="117" ht="14.25" customHeight="1">
      <c r="A117" s="28"/>
      <c r="B117" s="3"/>
      <c r="C117" s="6"/>
    </row>
    <row r="118" ht="14.25" customHeight="1">
      <c r="A118" s="28"/>
      <c r="B118" s="3"/>
      <c r="C118" s="6"/>
    </row>
    <row r="119" ht="14.25" customHeight="1">
      <c r="A119" s="28"/>
      <c r="B119" s="3"/>
      <c r="C119" s="6"/>
    </row>
    <row r="120" ht="14.25" customHeight="1">
      <c r="A120" s="28"/>
      <c r="B120" s="3"/>
      <c r="C120" s="6"/>
    </row>
    <row r="121" ht="14.25" customHeight="1">
      <c r="A121" s="28"/>
      <c r="B121" s="3"/>
      <c r="C121" s="6"/>
    </row>
    <row r="122" ht="14.25" customHeight="1">
      <c r="A122" s="28"/>
      <c r="B122" s="3"/>
      <c r="C122" s="6"/>
    </row>
    <row r="123" ht="14.25" customHeight="1">
      <c r="A123" s="28"/>
      <c r="B123" s="3"/>
      <c r="C123" s="6"/>
    </row>
    <row r="124" ht="14.25" customHeight="1">
      <c r="A124" s="28"/>
      <c r="B124" s="3"/>
      <c r="C124" s="6"/>
    </row>
    <row r="125" ht="14.25" customHeight="1">
      <c r="A125" s="28"/>
      <c r="B125" s="3"/>
      <c r="C125" s="6"/>
    </row>
    <row r="126" ht="14.25" customHeight="1">
      <c r="A126" s="28"/>
      <c r="B126" s="3"/>
      <c r="C126" s="6"/>
    </row>
    <row r="127" ht="14.25" customHeight="1">
      <c r="A127" s="28"/>
      <c r="B127" s="3"/>
      <c r="C127" s="6"/>
    </row>
    <row r="128" ht="14.25" customHeight="1">
      <c r="A128" s="28"/>
      <c r="B128" s="3"/>
      <c r="C128" s="6"/>
    </row>
    <row r="129" ht="14.25" customHeight="1">
      <c r="A129" s="28"/>
      <c r="B129" s="3"/>
      <c r="C129" s="6"/>
    </row>
    <row r="130" ht="14.25" customHeight="1">
      <c r="A130" s="28"/>
      <c r="B130" s="3"/>
      <c r="C130" s="6"/>
    </row>
    <row r="131" ht="14.25" customHeight="1">
      <c r="A131" s="28"/>
      <c r="B131" s="3"/>
      <c r="C131" s="6"/>
    </row>
    <row r="132" ht="14.25" customHeight="1">
      <c r="A132" s="28"/>
      <c r="B132" s="3"/>
      <c r="C132" s="6"/>
    </row>
    <row r="133" ht="14.25" customHeight="1">
      <c r="A133" s="28"/>
      <c r="B133" s="3"/>
      <c r="C133" s="6"/>
    </row>
    <row r="134" ht="14.25" customHeight="1">
      <c r="A134" s="28"/>
      <c r="B134" s="3"/>
      <c r="C134" s="6"/>
    </row>
    <row r="135" ht="14.25" customHeight="1">
      <c r="A135" s="28"/>
      <c r="B135" s="3"/>
      <c r="C135" s="6"/>
    </row>
    <row r="136" ht="14.25" customHeight="1">
      <c r="A136" s="28"/>
      <c r="B136" s="3"/>
      <c r="C136" s="6"/>
    </row>
    <row r="137" ht="14.25" customHeight="1">
      <c r="A137" s="28"/>
      <c r="B137" s="3"/>
      <c r="C137" s="6"/>
    </row>
    <row r="138" ht="14.25" customHeight="1">
      <c r="A138" s="28"/>
      <c r="B138" s="3"/>
      <c r="C138" s="6"/>
    </row>
    <row r="139" ht="14.25" customHeight="1">
      <c r="A139" s="28"/>
      <c r="B139" s="3"/>
      <c r="C139" s="6"/>
    </row>
    <row r="140" ht="14.25" customHeight="1">
      <c r="A140" s="28"/>
      <c r="B140" s="3"/>
      <c r="C140" s="6"/>
    </row>
    <row r="141" ht="14.25" customHeight="1">
      <c r="A141" s="28"/>
      <c r="B141" s="3"/>
      <c r="C141" s="6"/>
    </row>
    <row r="142" ht="14.25" customHeight="1">
      <c r="A142" s="28"/>
      <c r="B142" s="3"/>
      <c r="C142" s="6"/>
    </row>
    <row r="143" ht="14.25" customHeight="1">
      <c r="A143" s="28"/>
      <c r="B143" s="3"/>
      <c r="C143" s="6"/>
    </row>
    <row r="144" ht="14.25" customHeight="1">
      <c r="A144" s="28"/>
      <c r="B144" s="3"/>
      <c r="C144" s="6"/>
    </row>
    <row r="145" ht="14.25" customHeight="1">
      <c r="A145" s="28"/>
      <c r="B145" s="3"/>
      <c r="C145" s="6"/>
    </row>
    <row r="146" ht="14.25" customHeight="1">
      <c r="A146" s="28"/>
      <c r="B146" s="3"/>
      <c r="C146" s="6"/>
    </row>
    <row r="147" ht="14.25" customHeight="1">
      <c r="A147" s="28"/>
      <c r="B147" s="3"/>
      <c r="C147" s="6"/>
    </row>
    <row r="148" ht="14.25" customHeight="1">
      <c r="A148" s="28"/>
      <c r="B148" s="3"/>
      <c r="C148" s="6"/>
    </row>
    <row r="149" ht="14.25" customHeight="1">
      <c r="A149" s="28"/>
      <c r="B149" s="3"/>
      <c r="C149" s="6"/>
    </row>
    <row r="150" ht="14.25" customHeight="1">
      <c r="A150" s="28"/>
      <c r="B150" s="3"/>
      <c r="C150" s="6"/>
    </row>
    <row r="151" ht="14.25" customHeight="1">
      <c r="A151" s="28"/>
      <c r="B151" s="3"/>
      <c r="C151" s="6"/>
    </row>
    <row r="152" ht="14.25" customHeight="1">
      <c r="A152" s="28"/>
      <c r="B152" s="3"/>
      <c r="C152" s="6"/>
    </row>
    <row r="153" ht="14.25" customHeight="1">
      <c r="A153" s="28"/>
      <c r="B153" s="3"/>
      <c r="C153" s="6"/>
    </row>
    <row r="154" ht="14.25" customHeight="1">
      <c r="A154" s="28"/>
      <c r="B154" s="3"/>
      <c r="C154" s="6"/>
    </row>
    <row r="155" ht="14.25" customHeight="1">
      <c r="A155" s="28"/>
      <c r="B155" s="3"/>
      <c r="C155" s="6"/>
    </row>
    <row r="156" ht="14.25" customHeight="1">
      <c r="A156" s="28"/>
      <c r="B156" s="3"/>
      <c r="C156" s="6"/>
    </row>
    <row r="157" ht="14.25" customHeight="1">
      <c r="A157" s="28"/>
      <c r="B157" s="3"/>
      <c r="C157" s="6"/>
    </row>
    <row r="158" ht="14.25" customHeight="1">
      <c r="A158" s="28"/>
      <c r="B158" s="3"/>
      <c r="C158" s="6"/>
    </row>
    <row r="159" ht="14.25" customHeight="1">
      <c r="A159" s="28"/>
      <c r="B159" s="3"/>
      <c r="C159" s="6"/>
    </row>
    <row r="160" ht="14.25" customHeight="1">
      <c r="A160" s="28"/>
      <c r="B160" s="3"/>
      <c r="C160" s="6"/>
    </row>
    <row r="161" ht="14.25" customHeight="1">
      <c r="A161" s="28"/>
      <c r="B161" s="3"/>
      <c r="C161" s="6"/>
    </row>
    <row r="162" ht="14.25" customHeight="1">
      <c r="A162" s="28"/>
      <c r="B162" s="3"/>
      <c r="C162" s="6"/>
    </row>
    <row r="163" ht="14.25" customHeight="1">
      <c r="A163" s="28"/>
      <c r="B163" s="3"/>
      <c r="C163" s="6"/>
    </row>
    <row r="164" ht="14.25" customHeight="1">
      <c r="A164" s="28"/>
      <c r="B164" s="3"/>
      <c r="C164" s="6"/>
    </row>
    <row r="165" ht="14.25" customHeight="1">
      <c r="A165" s="28"/>
      <c r="B165" s="3"/>
      <c r="C165" s="6"/>
    </row>
    <row r="166" ht="14.25" customHeight="1">
      <c r="A166" s="28"/>
      <c r="B166" s="3"/>
      <c r="C166" s="6"/>
    </row>
    <row r="167" ht="14.25" customHeight="1">
      <c r="A167" s="28"/>
      <c r="B167" s="3"/>
      <c r="C167" s="6"/>
    </row>
    <row r="168" ht="14.25" customHeight="1">
      <c r="A168" s="28"/>
      <c r="B168" s="3"/>
      <c r="C168" s="6"/>
    </row>
    <row r="169" ht="14.25" customHeight="1">
      <c r="A169" s="28"/>
      <c r="B169" s="3"/>
      <c r="C169" s="6"/>
    </row>
    <row r="170" ht="14.25" customHeight="1">
      <c r="A170" s="28"/>
      <c r="B170" s="3"/>
      <c r="C170" s="6"/>
    </row>
    <row r="171" ht="14.25" customHeight="1">
      <c r="A171" s="28"/>
      <c r="B171" s="3"/>
      <c r="C171" s="6"/>
    </row>
    <row r="172" ht="14.25" customHeight="1">
      <c r="A172" s="28"/>
      <c r="B172" s="3"/>
      <c r="C172" s="6"/>
    </row>
    <row r="173" ht="14.25" customHeight="1">
      <c r="A173" s="28"/>
      <c r="B173" s="3"/>
      <c r="C173" s="6"/>
    </row>
    <row r="174" ht="14.25" customHeight="1">
      <c r="A174" s="28"/>
      <c r="B174" s="3"/>
      <c r="C174" s="6"/>
    </row>
    <row r="175" ht="14.25" customHeight="1">
      <c r="A175" s="28"/>
      <c r="B175" s="3"/>
      <c r="C175" s="6"/>
    </row>
    <row r="176" ht="14.25" customHeight="1">
      <c r="A176" s="28"/>
      <c r="B176" s="3"/>
      <c r="C176" s="6"/>
    </row>
    <row r="177" ht="14.25" customHeight="1">
      <c r="A177" s="28"/>
      <c r="B177" s="3"/>
      <c r="C177" s="6"/>
    </row>
    <row r="178" ht="14.25" customHeight="1">
      <c r="A178" s="28"/>
      <c r="B178" s="3"/>
      <c r="C178" s="6"/>
    </row>
    <row r="179" ht="14.25" customHeight="1">
      <c r="A179" s="28"/>
      <c r="B179" s="3"/>
      <c r="C179" s="6"/>
    </row>
    <row r="180" ht="14.25" customHeight="1">
      <c r="A180" s="28"/>
      <c r="B180" s="3"/>
      <c r="C180" s="6"/>
    </row>
    <row r="181" ht="14.25" customHeight="1">
      <c r="A181" s="28"/>
      <c r="B181" s="3"/>
      <c r="C181" s="6"/>
    </row>
    <row r="182" ht="14.25" customHeight="1">
      <c r="A182" s="28"/>
      <c r="B182" s="3"/>
      <c r="C182" s="6"/>
    </row>
    <row r="183" ht="14.25" customHeight="1">
      <c r="A183" s="28"/>
      <c r="B183" s="3"/>
      <c r="C183" s="6"/>
    </row>
    <row r="184" ht="14.25" customHeight="1">
      <c r="A184" s="28"/>
      <c r="B184" s="3"/>
      <c r="C184" s="6"/>
    </row>
    <row r="185" ht="14.25" customHeight="1">
      <c r="A185" s="28"/>
      <c r="B185" s="3"/>
      <c r="C185" s="6"/>
    </row>
    <row r="186" ht="14.25" customHeight="1">
      <c r="A186" s="28"/>
      <c r="B186" s="3"/>
      <c r="C186" s="6"/>
    </row>
    <row r="187" ht="14.25" customHeight="1">
      <c r="A187" s="28"/>
      <c r="B187" s="3"/>
      <c r="C187" s="6"/>
    </row>
    <row r="188" ht="14.25" customHeight="1">
      <c r="A188" s="28"/>
      <c r="B188" s="3"/>
      <c r="C188" s="6"/>
    </row>
    <row r="189" ht="14.25" customHeight="1">
      <c r="A189" s="28"/>
      <c r="B189" s="3"/>
      <c r="C189" s="6"/>
    </row>
    <row r="190" ht="14.25" customHeight="1">
      <c r="A190" s="28"/>
      <c r="B190" s="3"/>
      <c r="C190" s="6"/>
    </row>
    <row r="191" ht="14.25" customHeight="1">
      <c r="A191" s="28"/>
      <c r="B191" s="3"/>
      <c r="C191" s="6"/>
    </row>
    <row r="192" ht="14.25" customHeight="1">
      <c r="A192" s="28"/>
      <c r="B192" s="3"/>
      <c r="C192" s="6"/>
    </row>
    <row r="193" ht="14.25" customHeight="1">
      <c r="A193" s="28"/>
      <c r="B193" s="3"/>
      <c r="C193" s="6"/>
    </row>
    <row r="194" ht="14.25" customHeight="1">
      <c r="A194" s="28"/>
      <c r="B194" s="3"/>
      <c r="C194" s="6"/>
    </row>
    <row r="195" ht="14.25" customHeight="1">
      <c r="A195" s="28"/>
      <c r="B195" s="3"/>
      <c r="C195" s="6"/>
    </row>
    <row r="196" ht="14.25" customHeight="1">
      <c r="A196" s="28"/>
      <c r="B196" s="3"/>
      <c r="C196" s="6"/>
    </row>
    <row r="197" ht="14.25" customHeight="1">
      <c r="A197" s="28"/>
      <c r="B197" s="3"/>
      <c r="C197" s="6"/>
    </row>
    <row r="198" ht="14.25" customHeight="1">
      <c r="A198" s="28"/>
      <c r="B198" s="3"/>
      <c r="C198" s="6"/>
    </row>
    <row r="199" ht="14.25" customHeight="1">
      <c r="A199" s="28"/>
      <c r="B199" s="3"/>
      <c r="C199" s="6"/>
    </row>
    <row r="200" ht="14.25" customHeight="1">
      <c r="A200" s="28"/>
      <c r="B200" s="3"/>
      <c r="C200" s="6"/>
    </row>
    <row r="201" ht="14.25" customHeight="1">
      <c r="A201" s="28"/>
      <c r="B201" s="3"/>
      <c r="C201" s="6"/>
    </row>
    <row r="202" ht="14.25" customHeight="1">
      <c r="A202" s="28"/>
      <c r="B202" s="3"/>
      <c r="C202" s="6"/>
    </row>
    <row r="203" ht="14.25" customHeight="1">
      <c r="A203" s="28"/>
      <c r="B203" s="3"/>
      <c r="C203" s="6"/>
    </row>
    <row r="204" ht="14.25" customHeight="1">
      <c r="A204" s="28"/>
      <c r="B204" s="3"/>
      <c r="C204" s="6"/>
    </row>
    <row r="205" ht="14.25" customHeight="1">
      <c r="A205" s="28"/>
      <c r="B205" s="3"/>
      <c r="C205" s="6"/>
    </row>
    <row r="206" ht="14.25" customHeight="1">
      <c r="A206" s="28"/>
      <c r="B206" s="3"/>
      <c r="C206" s="6"/>
    </row>
    <row r="207" ht="14.25" customHeight="1">
      <c r="A207" s="28"/>
      <c r="B207" s="3"/>
      <c r="C207" s="6"/>
    </row>
    <row r="208" ht="14.25" customHeight="1">
      <c r="A208" s="28"/>
      <c r="B208" s="3"/>
      <c r="C208" s="6"/>
    </row>
    <row r="209" ht="14.25" customHeight="1">
      <c r="A209" s="28"/>
      <c r="B209" s="3"/>
      <c r="C209" s="6"/>
    </row>
    <row r="210" ht="14.25" customHeight="1">
      <c r="A210" s="28"/>
      <c r="B210" s="3"/>
      <c r="C210" s="6"/>
    </row>
    <row r="211" ht="14.25" customHeight="1">
      <c r="A211" s="28"/>
      <c r="B211" s="3"/>
      <c r="C211" s="6"/>
    </row>
    <row r="212" ht="14.25" customHeight="1">
      <c r="A212" s="28"/>
      <c r="B212" s="3"/>
      <c r="C212" s="6"/>
    </row>
    <row r="213" ht="14.25" customHeight="1">
      <c r="A213" s="28"/>
      <c r="B213" s="3"/>
      <c r="C213" s="6"/>
    </row>
    <row r="214" ht="14.25" customHeight="1">
      <c r="A214" s="28"/>
      <c r="B214" s="3"/>
      <c r="C214" s="6"/>
    </row>
    <row r="215" ht="14.25" customHeight="1">
      <c r="A215" s="28"/>
      <c r="B215" s="3"/>
      <c r="C215" s="6"/>
    </row>
    <row r="216" ht="14.25" customHeight="1">
      <c r="A216" s="28"/>
      <c r="B216" s="3"/>
      <c r="C216" s="6"/>
    </row>
    <row r="217" ht="14.25" customHeight="1">
      <c r="A217" s="28"/>
      <c r="B217" s="3"/>
      <c r="C217" s="6"/>
    </row>
    <row r="218" ht="14.25" customHeight="1">
      <c r="A218" s="28"/>
      <c r="B218" s="3"/>
      <c r="C218" s="6"/>
    </row>
    <row r="219" ht="14.25" customHeight="1">
      <c r="A219" s="28"/>
      <c r="B219" s="3"/>
      <c r="C219" s="6"/>
    </row>
    <row r="220" ht="14.25" customHeight="1">
      <c r="A220" s="28"/>
      <c r="B220" s="3"/>
      <c r="C220" s="6"/>
    </row>
    <row r="221" ht="14.25" customHeight="1">
      <c r="A221" s="28"/>
      <c r="B221" s="3"/>
      <c r="C221" s="6"/>
    </row>
    <row r="222" ht="14.25" customHeight="1">
      <c r="A222" s="28"/>
      <c r="B222" s="3"/>
      <c r="C222" s="6"/>
    </row>
    <row r="223" ht="14.25" customHeight="1">
      <c r="A223" s="28"/>
      <c r="B223" s="3"/>
      <c r="C223" s="6"/>
    </row>
    <row r="224" ht="14.25" customHeight="1">
      <c r="A224" s="28"/>
      <c r="B224" s="3"/>
      <c r="C224" s="6"/>
    </row>
    <row r="225" ht="14.25" customHeight="1">
      <c r="A225" s="28"/>
      <c r="B225" s="3"/>
      <c r="C225" s="6"/>
    </row>
    <row r="226" ht="14.25" customHeight="1">
      <c r="A226" s="28"/>
      <c r="B226" s="3"/>
      <c r="C226" s="6"/>
    </row>
    <row r="227" ht="14.25" customHeight="1">
      <c r="A227" s="28"/>
      <c r="B227" s="3"/>
      <c r="C227" s="6"/>
    </row>
    <row r="228" ht="14.25" customHeight="1">
      <c r="A228" s="28"/>
      <c r="B228" s="3"/>
      <c r="C228" s="6"/>
    </row>
    <row r="229" ht="14.25" customHeight="1">
      <c r="A229" s="28"/>
      <c r="B229" s="3"/>
      <c r="C229" s="6"/>
    </row>
    <row r="230" ht="14.25" customHeight="1">
      <c r="A230" s="28"/>
      <c r="B230" s="3"/>
      <c r="C230" s="6"/>
    </row>
    <row r="231" ht="14.25" customHeight="1">
      <c r="A231" s="28"/>
      <c r="B231" s="3"/>
      <c r="C231" s="6"/>
    </row>
    <row r="232" ht="14.25" customHeight="1">
      <c r="A232" s="28"/>
      <c r="B232" s="3"/>
      <c r="C232" s="6"/>
    </row>
    <row r="233" ht="14.25" customHeight="1">
      <c r="A233" s="28"/>
      <c r="B233" s="3"/>
      <c r="C233" s="6"/>
    </row>
    <row r="234" ht="14.25" customHeight="1">
      <c r="A234" s="28"/>
      <c r="B234" s="3"/>
      <c r="C234" s="6"/>
    </row>
    <row r="235" ht="14.25" customHeight="1">
      <c r="A235" s="28"/>
      <c r="B235" s="3"/>
      <c r="C235" s="6"/>
    </row>
    <row r="236" ht="14.25" customHeight="1">
      <c r="A236" s="28"/>
      <c r="B236" s="3"/>
      <c r="C236" s="6"/>
    </row>
    <row r="237" ht="14.25" customHeight="1">
      <c r="A237" s="28"/>
      <c r="B237" s="3"/>
      <c r="C237" s="6"/>
    </row>
    <row r="238" ht="14.25" customHeight="1">
      <c r="A238" s="28"/>
      <c r="B238" s="3"/>
      <c r="C238" s="6"/>
    </row>
    <row r="239" ht="14.25" customHeight="1">
      <c r="A239" s="28"/>
      <c r="B239" s="3"/>
      <c r="C239" s="6"/>
    </row>
    <row r="240" ht="14.25" customHeight="1">
      <c r="A240" s="28"/>
      <c r="B240" s="3"/>
      <c r="C240" s="6"/>
    </row>
    <row r="241" ht="14.25" customHeight="1">
      <c r="A241" s="28"/>
      <c r="B241" s="3"/>
      <c r="C241" s="6"/>
    </row>
    <row r="242" ht="14.25" customHeight="1">
      <c r="A242" s="28"/>
      <c r="B242" s="3"/>
      <c r="C242" s="6"/>
    </row>
    <row r="243" ht="14.25" customHeight="1">
      <c r="A243" s="28"/>
      <c r="B243" s="3"/>
      <c r="C243" s="6"/>
    </row>
    <row r="244" ht="14.25" customHeight="1">
      <c r="A244" s="28"/>
      <c r="B244" s="3"/>
      <c r="C244" s="6"/>
    </row>
    <row r="245" ht="14.25" customHeight="1">
      <c r="A245" s="28"/>
      <c r="B245" s="3"/>
      <c r="C245" s="6"/>
    </row>
    <row r="246" ht="14.25" customHeight="1">
      <c r="A246" s="28"/>
      <c r="B246" s="3"/>
      <c r="C246" s="6"/>
    </row>
    <row r="247" ht="14.25" customHeight="1">
      <c r="A247" s="28"/>
      <c r="B247" s="3"/>
      <c r="C247" s="6"/>
    </row>
    <row r="248" ht="14.25" customHeight="1">
      <c r="A248" s="28"/>
      <c r="B248" s="3"/>
      <c r="C248" s="6"/>
    </row>
    <row r="249" ht="14.25" customHeight="1">
      <c r="A249" s="28"/>
      <c r="B249" s="3"/>
      <c r="C249" s="6"/>
    </row>
    <row r="250" ht="14.25" customHeight="1">
      <c r="A250" s="28"/>
      <c r="B250" s="3"/>
      <c r="C250" s="6"/>
    </row>
    <row r="251" ht="14.25" customHeight="1">
      <c r="A251" s="28"/>
      <c r="B251" s="3"/>
      <c r="C251" s="6"/>
    </row>
    <row r="252" ht="14.25" customHeight="1">
      <c r="A252" s="28"/>
      <c r="B252" s="3"/>
      <c r="C252" s="6"/>
    </row>
    <row r="253" ht="14.25" customHeight="1">
      <c r="A253" s="28"/>
      <c r="B253" s="3"/>
      <c r="C253" s="6"/>
    </row>
    <row r="254" ht="14.25" customHeight="1">
      <c r="A254" s="28"/>
      <c r="B254" s="3"/>
      <c r="C254" s="6"/>
    </row>
    <row r="255" ht="14.25" customHeight="1">
      <c r="A255" s="28"/>
      <c r="B255" s="3"/>
      <c r="C255" s="6"/>
    </row>
    <row r="256" ht="14.25" customHeight="1">
      <c r="A256" s="28"/>
      <c r="B256" s="3"/>
      <c r="C256" s="6"/>
    </row>
    <row r="257" ht="14.25" customHeight="1">
      <c r="A257" s="28"/>
      <c r="B257" s="3"/>
      <c r="C257" s="6"/>
    </row>
    <row r="258" ht="14.25" customHeight="1">
      <c r="A258" s="28"/>
      <c r="B258" s="3"/>
      <c r="C258" s="6"/>
    </row>
    <row r="259" ht="14.25" customHeight="1">
      <c r="A259" s="28"/>
      <c r="B259" s="3"/>
      <c r="C259" s="6"/>
    </row>
    <row r="260" ht="14.25" customHeight="1">
      <c r="A260" s="28"/>
      <c r="B260" s="3"/>
      <c r="C260" s="6"/>
    </row>
    <row r="261" ht="14.25" customHeight="1">
      <c r="A261" s="28"/>
      <c r="B261" s="3"/>
      <c r="C261" s="6"/>
    </row>
    <row r="262" ht="14.25" customHeight="1">
      <c r="A262" s="28"/>
      <c r="B262" s="3"/>
      <c r="C262" s="6"/>
    </row>
    <row r="263" ht="14.25" customHeight="1">
      <c r="A263" s="28"/>
      <c r="B263" s="3"/>
      <c r="C263" s="6"/>
    </row>
    <row r="264" ht="14.25" customHeight="1">
      <c r="A264" s="28"/>
      <c r="B264" s="3"/>
      <c r="C264" s="6"/>
    </row>
    <row r="265" ht="14.25" customHeight="1">
      <c r="A265" s="28"/>
      <c r="B265" s="3"/>
      <c r="C265" s="6"/>
    </row>
    <row r="266" ht="14.25" customHeight="1">
      <c r="A266" s="28"/>
      <c r="B266" s="3"/>
      <c r="C266" s="6"/>
    </row>
    <row r="267" ht="14.25" customHeight="1">
      <c r="A267" s="28"/>
      <c r="B267" s="3"/>
      <c r="C267" s="6"/>
    </row>
    <row r="268" ht="14.25" customHeight="1">
      <c r="A268" s="28"/>
      <c r="B268" s="3"/>
      <c r="C268" s="6"/>
    </row>
    <row r="269" ht="14.25" customHeight="1">
      <c r="A269" s="28"/>
      <c r="B269" s="3"/>
      <c r="C269" s="6"/>
    </row>
    <row r="270" ht="14.25" customHeight="1">
      <c r="A270" s="28"/>
      <c r="B270" s="3"/>
      <c r="C270" s="6"/>
    </row>
    <row r="271" ht="14.25" customHeight="1">
      <c r="A271" s="28"/>
      <c r="B271" s="3"/>
      <c r="C271" s="6"/>
    </row>
    <row r="272" ht="14.25" customHeight="1">
      <c r="A272" s="28"/>
      <c r="B272" s="3"/>
      <c r="C272" s="6"/>
    </row>
    <row r="273" ht="14.25" customHeight="1">
      <c r="A273" s="28"/>
      <c r="B273" s="3"/>
      <c r="C273" s="6"/>
    </row>
    <row r="274" ht="14.25" customHeight="1">
      <c r="A274" s="28"/>
      <c r="B274" s="3"/>
      <c r="C274" s="6"/>
    </row>
    <row r="275" ht="14.25" customHeight="1">
      <c r="A275" s="28"/>
      <c r="B275" s="3"/>
      <c r="C275" s="6"/>
    </row>
    <row r="276" ht="14.25" customHeight="1">
      <c r="A276" s="28"/>
      <c r="B276" s="3"/>
      <c r="C276" s="6"/>
    </row>
    <row r="277" ht="14.25" customHeight="1">
      <c r="A277" s="28"/>
      <c r="B277" s="3"/>
      <c r="C277" s="6"/>
    </row>
    <row r="278" ht="14.25" customHeight="1">
      <c r="A278" s="28"/>
      <c r="B278" s="3"/>
      <c r="C278" s="6"/>
    </row>
    <row r="279" ht="14.25" customHeight="1">
      <c r="A279" s="28"/>
      <c r="B279" s="3"/>
      <c r="C279" s="6"/>
    </row>
    <row r="280" ht="14.25" customHeight="1">
      <c r="A280" s="28"/>
      <c r="B280" s="3"/>
      <c r="C280" s="6"/>
    </row>
    <row r="281" ht="14.25" customHeight="1">
      <c r="A281" s="28"/>
      <c r="B281" s="3"/>
      <c r="C281" s="6"/>
    </row>
    <row r="282" ht="14.25" customHeight="1">
      <c r="A282" s="28"/>
      <c r="B282" s="3"/>
      <c r="C282" s="6"/>
    </row>
    <row r="283" ht="14.25" customHeight="1">
      <c r="A283" s="28"/>
      <c r="B283" s="3"/>
      <c r="C283" s="6"/>
    </row>
    <row r="284" ht="14.25" customHeight="1">
      <c r="A284" s="28"/>
      <c r="B284" s="3"/>
      <c r="C284" s="6"/>
    </row>
    <row r="285" ht="14.25" customHeight="1">
      <c r="A285" s="28"/>
      <c r="B285" s="3"/>
      <c r="C285" s="6"/>
    </row>
    <row r="286" ht="14.25" customHeight="1">
      <c r="A286" s="28"/>
      <c r="B286" s="3"/>
      <c r="C286" s="6"/>
    </row>
    <row r="287" ht="14.25" customHeight="1">
      <c r="A287" s="28"/>
      <c r="B287" s="3"/>
      <c r="C287" s="6"/>
    </row>
    <row r="288" ht="14.25" customHeight="1">
      <c r="A288" s="28"/>
      <c r="B288" s="3"/>
      <c r="C288" s="6"/>
    </row>
    <row r="289" ht="14.25" customHeight="1">
      <c r="A289" s="28"/>
      <c r="B289" s="3"/>
      <c r="C289" s="6"/>
    </row>
    <row r="290" ht="14.25" customHeight="1">
      <c r="A290" s="28"/>
      <c r="B290" s="3"/>
      <c r="C290" s="6"/>
    </row>
    <row r="291" ht="14.25" customHeight="1">
      <c r="A291" s="28"/>
      <c r="B291" s="3"/>
      <c r="C291" s="6"/>
    </row>
    <row r="292" ht="14.25" customHeight="1">
      <c r="A292" s="28"/>
      <c r="B292" s="3"/>
      <c r="C292" s="6"/>
    </row>
    <row r="293" ht="14.25" customHeight="1">
      <c r="A293" s="28"/>
      <c r="B293" s="3"/>
      <c r="C293" s="6"/>
    </row>
    <row r="294" ht="14.25" customHeight="1">
      <c r="A294" s="28"/>
      <c r="B294" s="3"/>
      <c r="C294" s="6"/>
    </row>
    <row r="295" ht="14.25" customHeight="1">
      <c r="A295" s="28"/>
      <c r="B295" s="3"/>
      <c r="C295" s="6"/>
    </row>
    <row r="296" ht="14.25" customHeight="1">
      <c r="A296" s="28"/>
      <c r="B296" s="3"/>
      <c r="C296" s="6"/>
    </row>
    <row r="297" ht="14.25" customHeight="1">
      <c r="A297" s="28"/>
      <c r="B297" s="3"/>
      <c r="C297" s="6"/>
    </row>
    <row r="298" ht="14.25" customHeight="1">
      <c r="A298" s="28"/>
      <c r="B298" s="3"/>
      <c r="C298" s="6"/>
    </row>
    <row r="299" ht="14.25" customHeight="1">
      <c r="A299" s="28"/>
      <c r="B299" s="3"/>
      <c r="C299" s="6"/>
    </row>
    <row r="300" ht="14.25" customHeight="1">
      <c r="A300" s="28"/>
      <c r="B300" s="3"/>
      <c r="C300" s="6"/>
    </row>
    <row r="301" ht="14.25" customHeight="1">
      <c r="A301" s="28"/>
      <c r="B301" s="3"/>
      <c r="C301" s="6"/>
    </row>
    <row r="302" ht="14.25" customHeight="1">
      <c r="A302" s="28"/>
      <c r="B302" s="3"/>
      <c r="C302" s="6"/>
    </row>
    <row r="303" ht="14.25" customHeight="1">
      <c r="A303" s="28"/>
      <c r="B303" s="3"/>
      <c r="C303" s="6"/>
    </row>
    <row r="304" ht="14.25" customHeight="1">
      <c r="A304" s="28"/>
      <c r="B304" s="3"/>
      <c r="C304" s="6"/>
    </row>
    <row r="305" ht="14.25" customHeight="1">
      <c r="A305" s="28"/>
      <c r="B305" s="3"/>
      <c r="C305" s="6"/>
    </row>
    <row r="306" ht="14.25" customHeight="1">
      <c r="A306" s="28"/>
      <c r="B306" s="3"/>
      <c r="C306" s="6"/>
    </row>
    <row r="307" ht="14.25" customHeight="1">
      <c r="A307" s="28"/>
      <c r="B307" s="3"/>
      <c r="C307" s="6"/>
    </row>
    <row r="308" ht="14.25" customHeight="1">
      <c r="A308" s="28"/>
      <c r="B308" s="3"/>
      <c r="C308" s="6"/>
    </row>
    <row r="309" ht="14.25" customHeight="1">
      <c r="A309" s="28"/>
      <c r="B309" s="3"/>
      <c r="C309" s="6"/>
    </row>
    <row r="310" ht="14.25" customHeight="1">
      <c r="A310" s="28"/>
      <c r="B310" s="3"/>
      <c r="C310" s="6"/>
    </row>
    <row r="311" ht="14.25" customHeight="1">
      <c r="A311" s="28"/>
      <c r="B311" s="3"/>
      <c r="C311" s="6"/>
    </row>
    <row r="312" ht="14.25" customHeight="1">
      <c r="A312" s="28"/>
      <c r="B312" s="3"/>
      <c r="C312" s="6"/>
    </row>
    <row r="313" ht="14.25" customHeight="1">
      <c r="A313" s="28"/>
      <c r="B313" s="3"/>
      <c r="C313" s="6"/>
    </row>
    <row r="314" ht="14.25" customHeight="1">
      <c r="A314" s="28"/>
      <c r="B314" s="3"/>
      <c r="C314" s="6"/>
    </row>
    <row r="315" ht="14.25" customHeight="1">
      <c r="A315" s="28"/>
      <c r="B315" s="3"/>
      <c r="C315" s="6"/>
    </row>
    <row r="316" ht="14.25" customHeight="1">
      <c r="A316" s="28"/>
      <c r="B316" s="3"/>
      <c r="C316" s="6"/>
    </row>
    <row r="317" ht="14.25" customHeight="1">
      <c r="A317" s="28"/>
      <c r="B317" s="3"/>
      <c r="C317" s="6"/>
    </row>
    <row r="318" ht="14.25" customHeight="1">
      <c r="A318" s="28"/>
      <c r="B318" s="3"/>
      <c r="C318" s="6"/>
    </row>
    <row r="319" ht="14.25" customHeight="1">
      <c r="A319" s="28"/>
      <c r="B319" s="3"/>
      <c r="C319" s="6"/>
    </row>
    <row r="320" ht="14.25" customHeight="1">
      <c r="A320" s="28"/>
      <c r="B320" s="3"/>
      <c r="C320" s="6"/>
    </row>
    <row r="321" ht="14.25" customHeight="1">
      <c r="A321" s="28"/>
      <c r="B321" s="3"/>
      <c r="C321" s="6"/>
    </row>
    <row r="322" ht="14.25" customHeight="1">
      <c r="A322" s="28"/>
      <c r="B322" s="3"/>
      <c r="C322" s="6"/>
    </row>
    <row r="323" ht="14.25" customHeight="1">
      <c r="A323" s="28"/>
      <c r="B323" s="3"/>
      <c r="C323" s="6"/>
    </row>
    <row r="324" ht="14.25" customHeight="1">
      <c r="A324" s="28"/>
      <c r="B324" s="3"/>
      <c r="C324" s="6"/>
    </row>
    <row r="325" ht="14.25" customHeight="1">
      <c r="A325" s="28"/>
      <c r="B325" s="3"/>
      <c r="C325" s="6"/>
    </row>
    <row r="326" ht="14.25" customHeight="1">
      <c r="A326" s="28"/>
      <c r="B326" s="3"/>
      <c r="C326" s="6"/>
    </row>
    <row r="327" ht="14.25" customHeight="1">
      <c r="A327" s="28"/>
      <c r="B327" s="3"/>
      <c r="C327" s="6"/>
    </row>
    <row r="328" ht="14.25" customHeight="1">
      <c r="A328" s="28"/>
      <c r="B328" s="3"/>
      <c r="C328" s="6"/>
    </row>
    <row r="329" ht="14.25" customHeight="1">
      <c r="A329" s="28"/>
      <c r="B329" s="3"/>
      <c r="C329" s="6"/>
    </row>
    <row r="330" ht="14.25" customHeight="1">
      <c r="A330" s="28"/>
      <c r="B330" s="3"/>
      <c r="C330" s="6"/>
    </row>
    <row r="331" ht="14.25" customHeight="1">
      <c r="A331" s="28"/>
      <c r="B331" s="3"/>
      <c r="C331" s="6"/>
    </row>
    <row r="332" ht="14.25" customHeight="1">
      <c r="A332" s="28"/>
      <c r="B332" s="3"/>
      <c r="C332" s="6"/>
    </row>
    <row r="333" ht="14.25" customHeight="1">
      <c r="A333" s="28"/>
      <c r="B333" s="3"/>
      <c r="C333" s="6"/>
    </row>
    <row r="334" ht="14.25" customHeight="1">
      <c r="A334" s="28"/>
      <c r="B334" s="3"/>
      <c r="C334" s="6"/>
    </row>
    <row r="335" ht="14.25" customHeight="1">
      <c r="A335" s="28"/>
      <c r="B335" s="3"/>
      <c r="C335" s="6"/>
    </row>
    <row r="336" ht="14.25" customHeight="1">
      <c r="A336" s="28"/>
      <c r="B336" s="3"/>
      <c r="C336" s="6"/>
    </row>
    <row r="337" ht="14.25" customHeight="1">
      <c r="A337" s="28"/>
      <c r="B337" s="3"/>
      <c r="C337" s="6"/>
    </row>
    <row r="338" ht="14.25" customHeight="1">
      <c r="A338" s="28"/>
      <c r="B338" s="3"/>
      <c r="C338" s="6"/>
    </row>
    <row r="339" ht="14.25" customHeight="1">
      <c r="A339" s="28"/>
      <c r="B339" s="3"/>
      <c r="C339" s="6"/>
    </row>
    <row r="340" ht="14.25" customHeight="1">
      <c r="A340" s="28"/>
      <c r="B340" s="3"/>
      <c r="C340" s="6"/>
    </row>
    <row r="341" ht="14.25" customHeight="1">
      <c r="A341" s="28"/>
      <c r="B341" s="3"/>
      <c r="C341" s="6"/>
    </row>
    <row r="342" ht="14.25" customHeight="1">
      <c r="A342" s="28"/>
      <c r="B342" s="3"/>
      <c r="C342" s="6"/>
    </row>
    <row r="343" ht="14.25" customHeight="1">
      <c r="A343" s="28"/>
      <c r="B343" s="3"/>
      <c r="C343" s="6"/>
    </row>
    <row r="344" ht="14.25" customHeight="1">
      <c r="A344" s="28"/>
      <c r="B344" s="3"/>
      <c r="C344" s="6"/>
    </row>
    <row r="345" ht="14.25" customHeight="1">
      <c r="A345" s="28"/>
      <c r="B345" s="3"/>
      <c r="C345" s="6"/>
    </row>
    <row r="346" ht="14.25" customHeight="1">
      <c r="A346" s="28"/>
      <c r="B346" s="3"/>
      <c r="C346" s="6"/>
    </row>
    <row r="347" ht="14.25" customHeight="1">
      <c r="A347" s="28"/>
      <c r="B347" s="3"/>
      <c r="C347" s="6"/>
    </row>
    <row r="348" ht="14.25" customHeight="1">
      <c r="A348" s="28"/>
      <c r="B348" s="3"/>
      <c r="C348" s="6"/>
    </row>
    <row r="349" ht="14.25" customHeight="1">
      <c r="A349" s="28"/>
      <c r="B349" s="3"/>
      <c r="C349" s="6"/>
    </row>
    <row r="350" ht="14.25" customHeight="1">
      <c r="A350" s="28"/>
      <c r="B350" s="3"/>
      <c r="C350" s="6"/>
    </row>
    <row r="351" ht="14.25" customHeight="1">
      <c r="A351" s="28"/>
      <c r="B351" s="3"/>
      <c r="C351" s="6"/>
    </row>
    <row r="352" ht="14.25" customHeight="1">
      <c r="A352" s="28"/>
      <c r="B352" s="3"/>
      <c r="C352" s="6"/>
    </row>
    <row r="353" ht="14.25" customHeight="1">
      <c r="A353" s="28"/>
      <c r="B353" s="3"/>
      <c r="C353" s="6"/>
    </row>
    <row r="354" ht="14.25" customHeight="1">
      <c r="A354" s="28"/>
      <c r="B354" s="3"/>
      <c r="C354" s="6"/>
    </row>
    <row r="355" ht="14.25" customHeight="1">
      <c r="A355" s="28"/>
      <c r="B355" s="3"/>
      <c r="C355" s="6"/>
    </row>
    <row r="356" ht="14.25" customHeight="1">
      <c r="A356" s="28"/>
      <c r="B356" s="3"/>
      <c r="C356" s="6"/>
    </row>
    <row r="357" ht="14.25" customHeight="1">
      <c r="A357" s="28"/>
      <c r="B357" s="3"/>
      <c r="C357" s="6"/>
    </row>
    <row r="358" ht="14.25" customHeight="1">
      <c r="A358" s="28"/>
      <c r="B358" s="3"/>
      <c r="C358" s="6"/>
    </row>
    <row r="359" ht="14.25" customHeight="1">
      <c r="A359" s="28"/>
      <c r="B359" s="3"/>
      <c r="C359" s="6"/>
    </row>
    <row r="360" ht="14.25" customHeight="1">
      <c r="A360" s="28"/>
      <c r="B360" s="3"/>
      <c r="C360" s="6"/>
    </row>
    <row r="361" ht="14.25" customHeight="1">
      <c r="A361" s="28"/>
      <c r="B361" s="3"/>
      <c r="C361" s="6"/>
    </row>
    <row r="362" ht="14.25" customHeight="1">
      <c r="A362" s="28"/>
      <c r="B362" s="3"/>
      <c r="C362" s="6"/>
    </row>
    <row r="363" ht="14.25" customHeight="1">
      <c r="A363" s="28"/>
      <c r="B363" s="3"/>
      <c r="C363" s="6"/>
    </row>
    <row r="364" ht="14.25" customHeight="1">
      <c r="A364" s="28"/>
      <c r="B364" s="3"/>
      <c r="C364" s="6"/>
    </row>
    <row r="365" ht="14.25" customHeight="1">
      <c r="A365" s="28"/>
      <c r="B365" s="3"/>
      <c r="C365" s="6"/>
    </row>
    <row r="366" ht="14.25" customHeight="1">
      <c r="A366" s="28"/>
      <c r="B366" s="3"/>
      <c r="C366" s="6"/>
    </row>
    <row r="367" ht="14.25" customHeight="1">
      <c r="A367" s="28"/>
      <c r="B367" s="3"/>
      <c r="C367" s="6"/>
    </row>
    <row r="368" ht="14.25" customHeight="1">
      <c r="A368" s="28"/>
      <c r="B368" s="3"/>
      <c r="C368" s="6"/>
    </row>
    <row r="369" ht="14.25" customHeight="1">
      <c r="A369" s="28"/>
      <c r="B369" s="3"/>
      <c r="C369" s="6"/>
    </row>
    <row r="370" ht="14.25" customHeight="1">
      <c r="A370" s="28"/>
      <c r="B370" s="3"/>
      <c r="C370" s="6"/>
    </row>
    <row r="371" ht="14.25" customHeight="1">
      <c r="A371" s="28"/>
      <c r="B371" s="3"/>
      <c r="C371" s="6"/>
    </row>
    <row r="372" ht="14.25" customHeight="1">
      <c r="A372" s="28"/>
      <c r="B372" s="3"/>
      <c r="C372" s="6"/>
    </row>
    <row r="373" ht="14.25" customHeight="1">
      <c r="A373" s="28"/>
      <c r="B373" s="3"/>
      <c r="C373" s="6"/>
    </row>
    <row r="374" ht="14.25" customHeight="1">
      <c r="A374" s="28"/>
      <c r="B374" s="3"/>
      <c r="C374" s="6"/>
    </row>
    <row r="375" ht="14.25" customHeight="1">
      <c r="A375" s="28"/>
      <c r="B375" s="3"/>
      <c r="C375" s="6"/>
    </row>
    <row r="376" ht="14.25" customHeight="1">
      <c r="A376" s="28"/>
      <c r="B376" s="3"/>
      <c r="C376" s="6"/>
    </row>
    <row r="377" ht="14.25" customHeight="1">
      <c r="A377" s="28"/>
      <c r="B377" s="3"/>
      <c r="C377" s="6"/>
    </row>
    <row r="378" ht="14.25" customHeight="1">
      <c r="A378" s="28"/>
      <c r="B378" s="3"/>
      <c r="C378" s="6"/>
    </row>
    <row r="379" ht="14.25" customHeight="1">
      <c r="A379" s="28"/>
      <c r="B379" s="3"/>
      <c r="C379" s="6"/>
    </row>
    <row r="380" ht="14.25" customHeight="1">
      <c r="A380" s="28"/>
      <c r="B380" s="3"/>
      <c r="C380" s="6"/>
    </row>
    <row r="381" ht="14.25" customHeight="1">
      <c r="A381" s="28"/>
      <c r="B381" s="3"/>
      <c r="C381" s="6"/>
    </row>
    <row r="382" ht="14.25" customHeight="1">
      <c r="A382" s="28"/>
      <c r="B382" s="3"/>
      <c r="C382" s="6"/>
    </row>
    <row r="383" ht="14.25" customHeight="1">
      <c r="A383" s="28"/>
      <c r="B383" s="3"/>
      <c r="C383" s="6"/>
    </row>
    <row r="384" ht="14.25" customHeight="1">
      <c r="A384" s="28"/>
      <c r="B384" s="3"/>
      <c r="C384" s="6"/>
    </row>
    <row r="385" ht="14.25" customHeight="1">
      <c r="A385" s="28"/>
      <c r="B385" s="3"/>
      <c r="C385" s="6"/>
    </row>
    <row r="386" ht="14.25" customHeight="1">
      <c r="A386" s="28"/>
      <c r="B386" s="3"/>
      <c r="C386" s="6"/>
    </row>
    <row r="387" ht="14.25" customHeight="1">
      <c r="A387" s="28"/>
      <c r="B387" s="3"/>
      <c r="C387" s="6"/>
    </row>
    <row r="388" ht="14.25" customHeight="1">
      <c r="A388" s="28"/>
      <c r="B388" s="3"/>
      <c r="C388" s="6"/>
    </row>
    <row r="389" ht="14.25" customHeight="1">
      <c r="A389" s="28"/>
      <c r="B389" s="3"/>
      <c r="C389" s="6"/>
    </row>
    <row r="390" ht="14.25" customHeight="1">
      <c r="A390" s="28"/>
      <c r="B390" s="3"/>
      <c r="C390" s="6"/>
    </row>
    <row r="391" ht="14.25" customHeight="1">
      <c r="A391" s="28"/>
      <c r="B391" s="3"/>
      <c r="C391" s="6"/>
    </row>
    <row r="392" ht="14.25" customHeight="1">
      <c r="A392" s="28"/>
      <c r="B392" s="3"/>
      <c r="C392" s="6"/>
    </row>
    <row r="393" ht="14.25" customHeight="1">
      <c r="A393" s="28"/>
      <c r="B393" s="3"/>
      <c r="C393" s="6"/>
    </row>
    <row r="394" ht="14.25" customHeight="1">
      <c r="A394" s="28"/>
      <c r="B394" s="3"/>
      <c r="C394" s="6"/>
    </row>
    <row r="395" ht="14.25" customHeight="1">
      <c r="A395" s="28"/>
      <c r="B395" s="3"/>
      <c r="C395" s="6"/>
    </row>
    <row r="396" ht="14.25" customHeight="1">
      <c r="A396" s="28"/>
      <c r="B396" s="3"/>
      <c r="C396" s="6"/>
    </row>
    <row r="397" ht="14.25" customHeight="1">
      <c r="A397" s="28"/>
      <c r="B397" s="3"/>
      <c r="C397" s="6"/>
    </row>
    <row r="398" ht="14.25" customHeight="1">
      <c r="A398" s="28"/>
      <c r="B398" s="3"/>
      <c r="C398" s="6"/>
    </row>
    <row r="399" ht="14.25" customHeight="1">
      <c r="A399" s="28"/>
      <c r="B399" s="3"/>
      <c r="C399" s="6"/>
    </row>
    <row r="400" ht="14.25" customHeight="1">
      <c r="A400" s="28"/>
      <c r="B400" s="3"/>
      <c r="C400" s="6"/>
    </row>
    <row r="401" ht="14.25" customHeight="1">
      <c r="A401" s="28"/>
      <c r="B401" s="3"/>
      <c r="C401" s="6"/>
    </row>
    <row r="402" ht="14.25" customHeight="1">
      <c r="A402" s="28"/>
      <c r="B402" s="3"/>
      <c r="C402" s="6"/>
    </row>
    <row r="403" ht="14.25" customHeight="1">
      <c r="A403" s="28"/>
      <c r="B403" s="3"/>
      <c r="C403" s="6"/>
    </row>
    <row r="404" ht="14.25" customHeight="1">
      <c r="A404" s="28"/>
      <c r="B404" s="3"/>
      <c r="C404" s="6"/>
    </row>
    <row r="405" ht="14.25" customHeight="1">
      <c r="A405" s="28"/>
      <c r="B405" s="3"/>
      <c r="C405" s="6"/>
    </row>
    <row r="406" ht="14.25" customHeight="1">
      <c r="A406" s="28"/>
      <c r="B406" s="3"/>
      <c r="C406" s="6"/>
    </row>
    <row r="407" ht="14.25" customHeight="1">
      <c r="A407" s="28"/>
      <c r="B407" s="3"/>
      <c r="C407" s="6"/>
    </row>
    <row r="408" ht="14.25" customHeight="1">
      <c r="A408" s="28"/>
      <c r="B408" s="3"/>
      <c r="C408" s="6"/>
    </row>
    <row r="409" ht="14.25" customHeight="1">
      <c r="A409" s="28"/>
      <c r="B409" s="3"/>
      <c r="C409" s="6"/>
    </row>
    <row r="410" ht="14.25" customHeight="1">
      <c r="A410" s="28"/>
      <c r="B410" s="3"/>
      <c r="C410" s="6"/>
    </row>
    <row r="411" ht="14.25" customHeight="1">
      <c r="A411" s="28"/>
      <c r="B411" s="3"/>
      <c r="C411" s="6"/>
    </row>
    <row r="412" ht="14.25" customHeight="1">
      <c r="A412" s="28"/>
      <c r="B412" s="3"/>
      <c r="C412" s="6"/>
    </row>
    <row r="413" ht="14.25" customHeight="1">
      <c r="A413" s="28"/>
      <c r="B413" s="3"/>
      <c r="C413" s="6"/>
    </row>
    <row r="414" ht="14.25" customHeight="1">
      <c r="A414" s="28"/>
      <c r="B414" s="3"/>
      <c r="C414" s="6"/>
    </row>
    <row r="415" ht="14.25" customHeight="1">
      <c r="A415" s="28"/>
      <c r="B415" s="3"/>
      <c r="C415" s="6"/>
    </row>
    <row r="416" ht="14.25" customHeight="1">
      <c r="A416" s="28"/>
      <c r="B416" s="3"/>
      <c r="C416" s="6"/>
    </row>
    <row r="417" ht="14.25" customHeight="1">
      <c r="A417" s="28"/>
      <c r="B417" s="3"/>
      <c r="C417" s="6"/>
    </row>
    <row r="418" ht="14.25" customHeight="1">
      <c r="A418" s="28"/>
      <c r="B418" s="3"/>
      <c r="C418" s="6"/>
    </row>
    <row r="419" ht="14.25" customHeight="1">
      <c r="A419" s="28"/>
      <c r="B419" s="3"/>
      <c r="C419" s="6"/>
    </row>
    <row r="420" ht="14.25" customHeight="1">
      <c r="A420" s="28"/>
      <c r="B420" s="3"/>
      <c r="C420" s="6"/>
    </row>
    <row r="421" ht="14.25" customHeight="1">
      <c r="A421" s="28"/>
      <c r="B421" s="3"/>
      <c r="C421" s="6"/>
    </row>
    <row r="422" ht="14.25" customHeight="1">
      <c r="A422" s="28"/>
      <c r="B422" s="3"/>
      <c r="C422" s="6"/>
    </row>
    <row r="423" ht="14.25" customHeight="1">
      <c r="A423" s="28"/>
      <c r="B423" s="3"/>
      <c r="C423" s="6"/>
    </row>
    <row r="424" ht="14.25" customHeight="1">
      <c r="A424" s="28"/>
      <c r="B424" s="3"/>
      <c r="C424" s="6"/>
    </row>
    <row r="425" ht="14.25" customHeight="1">
      <c r="A425" s="28"/>
      <c r="B425" s="3"/>
      <c r="C425" s="6"/>
    </row>
    <row r="426" ht="14.25" customHeight="1">
      <c r="A426" s="28"/>
      <c r="B426" s="3"/>
      <c r="C426" s="6"/>
    </row>
    <row r="427" ht="14.25" customHeight="1">
      <c r="A427" s="28"/>
      <c r="B427" s="3"/>
      <c r="C427" s="6"/>
    </row>
    <row r="428" ht="14.25" customHeight="1">
      <c r="A428" s="28"/>
      <c r="B428" s="3"/>
      <c r="C428" s="6"/>
    </row>
    <row r="429" ht="14.25" customHeight="1">
      <c r="A429" s="28"/>
      <c r="B429" s="3"/>
      <c r="C429" s="6"/>
    </row>
    <row r="430" ht="14.25" customHeight="1">
      <c r="A430" s="28"/>
      <c r="B430" s="3"/>
      <c r="C430" s="6"/>
    </row>
    <row r="431" ht="14.25" customHeight="1">
      <c r="A431" s="28"/>
      <c r="B431" s="3"/>
      <c r="C431" s="6"/>
    </row>
    <row r="432" ht="14.25" customHeight="1">
      <c r="A432" s="28"/>
      <c r="B432" s="3"/>
      <c r="C432" s="6"/>
    </row>
    <row r="433" ht="14.25" customHeight="1">
      <c r="A433" s="28"/>
      <c r="B433" s="3"/>
      <c r="C433" s="6"/>
    </row>
    <row r="434" ht="14.25" customHeight="1">
      <c r="A434" s="28"/>
      <c r="B434" s="3"/>
      <c r="C434" s="6"/>
    </row>
    <row r="435" ht="14.25" customHeight="1">
      <c r="A435" s="28"/>
      <c r="B435" s="3"/>
      <c r="C435" s="6"/>
    </row>
    <row r="436" ht="14.25" customHeight="1">
      <c r="A436" s="28"/>
      <c r="B436" s="3"/>
      <c r="C436" s="6"/>
    </row>
    <row r="437" ht="14.25" customHeight="1">
      <c r="A437" s="28"/>
      <c r="B437" s="3"/>
      <c r="C437" s="6"/>
    </row>
    <row r="438" ht="14.25" customHeight="1">
      <c r="A438" s="28"/>
      <c r="B438" s="3"/>
      <c r="C438" s="6"/>
    </row>
    <row r="439" ht="14.25" customHeight="1">
      <c r="A439" s="28"/>
      <c r="B439" s="3"/>
      <c r="C439" s="6"/>
    </row>
    <row r="440" ht="14.25" customHeight="1">
      <c r="A440" s="28"/>
      <c r="B440" s="3"/>
      <c r="C440" s="6"/>
    </row>
    <row r="441" ht="14.25" customHeight="1">
      <c r="A441" s="28"/>
      <c r="B441" s="3"/>
      <c r="C441" s="6"/>
    </row>
    <row r="442" ht="14.25" customHeight="1">
      <c r="A442" s="28"/>
      <c r="B442" s="3"/>
      <c r="C442" s="6"/>
    </row>
    <row r="443" ht="14.25" customHeight="1">
      <c r="A443" s="28"/>
      <c r="B443" s="3"/>
      <c r="C443" s="6"/>
    </row>
    <row r="444" ht="14.25" customHeight="1">
      <c r="A444" s="28"/>
      <c r="B444" s="3"/>
      <c r="C444" s="6"/>
    </row>
    <row r="445" ht="14.25" customHeight="1">
      <c r="A445" s="28"/>
      <c r="B445" s="3"/>
      <c r="C445" s="6"/>
    </row>
    <row r="446" ht="14.25" customHeight="1">
      <c r="A446" s="28"/>
      <c r="B446" s="3"/>
      <c r="C446" s="6"/>
    </row>
    <row r="447" ht="14.25" customHeight="1">
      <c r="A447" s="28"/>
      <c r="B447" s="3"/>
      <c r="C447" s="6"/>
    </row>
    <row r="448" ht="14.25" customHeight="1">
      <c r="A448" s="28"/>
      <c r="B448" s="3"/>
      <c r="C448" s="6"/>
    </row>
    <row r="449" ht="14.25" customHeight="1">
      <c r="A449" s="28"/>
      <c r="B449" s="3"/>
      <c r="C449" s="6"/>
    </row>
    <row r="450" ht="14.25" customHeight="1">
      <c r="A450" s="28"/>
      <c r="B450" s="3"/>
      <c r="C450" s="6"/>
    </row>
    <row r="451" ht="14.25" customHeight="1">
      <c r="A451" s="28"/>
      <c r="B451" s="3"/>
      <c r="C451" s="6"/>
    </row>
    <row r="452" ht="14.25" customHeight="1">
      <c r="A452" s="28"/>
      <c r="B452" s="3"/>
      <c r="C452" s="6"/>
    </row>
    <row r="453" ht="14.25" customHeight="1">
      <c r="A453" s="28"/>
      <c r="B453" s="3"/>
      <c r="C453" s="6"/>
    </row>
    <row r="454" ht="14.25" customHeight="1">
      <c r="A454" s="28"/>
      <c r="B454" s="3"/>
      <c r="C454" s="6"/>
    </row>
    <row r="455" ht="14.25" customHeight="1">
      <c r="A455" s="28"/>
      <c r="B455" s="3"/>
      <c r="C455" s="6"/>
    </row>
    <row r="456" ht="14.25" customHeight="1">
      <c r="A456" s="28"/>
      <c r="B456" s="3"/>
      <c r="C456" s="6"/>
    </row>
    <row r="457" ht="14.25" customHeight="1">
      <c r="A457" s="28"/>
      <c r="B457" s="3"/>
      <c r="C457" s="6"/>
    </row>
    <row r="458" ht="14.25" customHeight="1">
      <c r="A458" s="28"/>
      <c r="B458" s="3"/>
      <c r="C458" s="6"/>
    </row>
    <row r="459" ht="14.25" customHeight="1">
      <c r="A459" s="28"/>
      <c r="B459" s="3"/>
      <c r="C459" s="6"/>
    </row>
    <row r="460" ht="14.25" customHeight="1">
      <c r="A460" s="28"/>
      <c r="B460" s="3"/>
      <c r="C460" s="6"/>
    </row>
    <row r="461" ht="14.25" customHeight="1">
      <c r="A461" s="28"/>
      <c r="B461" s="3"/>
      <c r="C461" s="6"/>
    </row>
    <row r="462" ht="14.25" customHeight="1">
      <c r="A462" s="28"/>
      <c r="B462" s="3"/>
      <c r="C462" s="6"/>
    </row>
    <row r="463" ht="14.25" customHeight="1">
      <c r="A463" s="28"/>
      <c r="B463" s="3"/>
      <c r="C463" s="6"/>
    </row>
    <row r="464" ht="14.25" customHeight="1">
      <c r="A464" s="28"/>
      <c r="B464" s="3"/>
      <c r="C464" s="6"/>
    </row>
    <row r="465" ht="14.25" customHeight="1">
      <c r="A465" s="28"/>
      <c r="B465" s="3"/>
      <c r="C465" s="6"/>
    </row>
    <row r="466" ht="14.25" customHeight="1">
      <c r="A466" s="28"/>
      <c r="B466" s="3"/>
      <c r="C466" s="6"/>
    </row>
    <row r="467" ht="14.25" customHeight="1">
      <c r="A467" s="28"/>
      <c r="B467" s="3"/>
      <c r="C467" s="6"/>
    </row>
    <row r="468" ht="14.25" customHeight="1">
      <c r="A468" s="28"/>
      <c r="B468" s="3"/>
      <c r="C468" s="6"/>
    </row>
    <row r="469" ht="14.25" customHeight="1">
      <c r="A469" s="28"/>
      <c r="B469" s="3"/>
      <c r="C469" s="6"/>
    </row>
    <row r="470" ht="14.25" customHeight="1">
      <c r="A470" s="28"/>
      <c r="B470" s="3"/>
      <c r="C470" s="6"/>
    </row>
    <row r="471" ht="14.25" customHeight="1">
      <c r="A471" s="28"/>
      <c r="B471" s="3"/>
      <c r="C471" s="6"/>
    </row>
    <row r="472" ht="14.25" customHeight="1">
      <c r="A472" s="28"/>
      <c r="B472" s="3"/>
      <c r="C472" s="6"/>
    </row>
    <row r="473" ht="14.25" customHeight="1">
      <c r="A473" s="28"/>
      <c r="B473" s="3"/>
      <c r="C473" s="6"/>
    </row>
    <row r="474" ht="14.25" customHeight="1">
      <c r="A474" s="28"/>
      <c r="B474" s="3"/>
      <c r="C474" s="6"/>
    </row>
    <row r="475" ht="14.25" customHeight="1">
      <c r="A475" s="28"/>
      <c r="B475" s="3"/>
      <c r="C475" s="6"/>
    </row>
    <row r="476" ht="14.25" customHeight="1">
      <c r="A476" s="28"/>
      <c r="B476" s="3"/>
      <c r="C476" s="6"/>
    </row>
    <row r="477" ht="14.25" customHeight="1">
      <c r="A477" s="28"/>
      <c r="B477" s="3"/>
      <c r="C477" s="6"/>
    </row>
    <row r="478" ht="14.25" customHeight="1">
      <c r="A478" s="28"/>
      <c r="B478" s="3"/>
      <c r="C478" s="6"/>
    </row>
    <row r="479" ht="14.25" customHeight="1">
      <c r="A479" s="28"/>
      <c r="B479" s="3"/>
      <c r="C479" s="6"/>
    </row>
    <row r="480" ht="14.25" customHeight="1">
      <c r="A480" s="28"/>
      <c r="B480" s="3"/>
      <c r="C480" s="6"/>
    </row>
    <row r="481" ht="14.25" customHeight="1">
      <c r="A481" s="28"/>
      <c r="B481" s="3"/>
      <c r="C481" s="6"/>
    </row>
    <row r="482" ht="14.25" customHeight="1">
      <c r="A482" s="28"/>
      <c r="B482" s="3"/>
      <c r="C482" s="6"/>
    </row>
    <row r="483" ht="14.25" customHeight="1">
      <c r="A483" s="28"/>
      <c r="B483" s="3"/>
      <c r="C483" s="6"/>
    </row>
    <row r="484" ht="14.25" customHeight="1">
      <c r="A484" s="28"/>
      <c r="B484" s="3"/>
      <c r="C484" s="6"/>
    </row>
    <row r="485" ht="14.25" customHeight="1">
      <c r="A485" s="28"/>
      <c r="B485" s="3"/>
      <c r="C485" s="6"/>
    </row>
    <row r="486" ht="14.25" customHeight="1">
      <c r="A486" s="28"/>
      <c r="B486" s="3"/>
      <c r="C486" s="6"/>
    </row>
    <row r="487" ht="14.25" customHeight="1">
      <c r="A487" s="28"/>
      <c r="B487" s="3"/>
      <c r="C487" s="6"/>
    </row>
    <row r="488" ht="14.25" customHeight="1">
      <c r="A488" s="28"/>
      <c r="B488" s="3"/>
      <c r="C488" s="6"/>
    </row>
    <row r="489" ht="14.25" customHeight="1">
      <c r="A489" s="28"/>
      <c r="B489" s="3"/>
      <c r="C489" s="6"/>
    </row>
    <row r="490" ht="14.25" customHeight="1">
      <c r="A490" s="28"/>
      <c r="B490" s="3"/>
      <c r="C490" s="6"/>
    </row>
    <row r="491" ht="14.25" customHeight="1">
      <c r="A491" s="28"/>
      <c r="B491" s="3"/>
      <c r="C491" s="6"/>
    </row>
    <row r="492" ht="14.25" customHeight="1">
      <c r="A492" s="28"/>
      <c r="B492" s="3"/>
      <c r="C492" s="6"/>
    </row>
    <row r="493" ht="14.25" customHeight="1">
      <c r="A493" s="28"/>
      <c r="B493" s="3"/>
      <c r="C493" s="6"/>
    </row>
    <row r="494" ht="14.25" customHeight="1">
      <c r="A494" s="28"/>
      <c r="B494" s="3"/>
      <c r="C494" s="6"/>
    </row>
    <row r="495" ht="14.25" customHeight="1">
      <c r="A495" s="28"/>
      <c r="B495" s="3"/>
      <c r="C495" s="6"/>
    </row>
    <row r="496" ht="14.25" customHeight="1">
      <c r="A496" s="28"/>
      <c r="B496" s="3"/>
      <c r="C496" s="6"/>
    </row>
    <row r="497" ht="14.25" customHeight="1">
      <c r="A497" s="28"/>
      <c r="B497" s="3"/>
      <c r="C497" s="6"/>
    </row>
    <row r="498" ht="14.25" customHeight="1">
      <c r="A498" s="28"/>
      <c r="B498" s="3"/>
      <c r="C498" s="6"/>
    </row>
    <row r="499" ht="14.25" customHeight="1">
      <c r="A499" s="28"/>
      <c r="B499" s="3"/>
      <c r="C499" s="6"/>
    </row>
    <row r="500" ht="14.25" customHeight="1">
      <c r="A500" s="28"/>
      <c r="B500" s="3"/>
      <c r="C500" s="6"/>
    </row>
    <row r="501" ht="14.25" customHeight="1">
      <c r="A501" s="28"/>
      <c r="B501" s="3"/>
      <c r="C501" s="6"/>
    </row>
    <row r="502" ht="14.25" customHeight="1">
      <c r="A502" s="28"/>
      <c r="B502" s="3"/>
      <c r="C502" s="6"/>
    </row>
    <row r="503" ht="14.25" customHeight="1">
      <c r="A503" s="28"/>
      <c r="B503" s="3"/>
      <c r="C503" s="6"/>
    </row>
    <row r="504" ht="14.25" customHeight="1">
      <c r="A504" s="28"/>
      <c r="B504" s="3"/>
      <c r="C504" s="6"/>
    </row>
    <row r="505" ht="14.25" customHeight="1">
      <c r="A505" s="28"/>
      <c r="B505" s="3"/>
      <c r="C505" s="6"/>
    </row>
    <row r="506" ht="14.25" customHeight="1">
      <c r="A506" s="28"/>
      <c r="B506" s="3"/>
      <c r="C506" s="6"/>
    </row>
    <row r="507" ht="14.25" customHeight="1">
      <c r="A507" s="28"/>
      <c r="B507" s="3"/>
      <c r="C507" s="6"/>
    </row>
    <row r="508" ht="14.25" customHeight="1">
      <c r="A508" s="28"/>
      <c r="B508" s="3"/>
      <c r="C508" s="6"/>
    </row>
    <row r="509" ht="14.25" customHeight="1">
      <c r="A509" s="28"/>
      <c r="B509" s="3"/>
      <c r="C509" s="6"/>
    </row>
    <row r="510" ht="14.25" customHeight="1">
      <c r="A510" s="28"/>
      <c r="B510" s="3"/>
      <c r="C510" s="6"/>
    </row>
    <row r="511" ht="14.25" customHeight="1">
      <c r="A511" s="28"/>
      <c r="B511" s="3"/>
      <c r="C511" s="6"/>
    </row>
    <row r="512" ht="14.25" customHeight="1">
      <c r="A512" s="28"/>
      <c r="B512" s="3"/>
      <c r="C512" s="6"/>
    </row>
    <row r="513" ht="14.25" customHeight="1">
      <c r="A513" s="28"/>
      <c r="B513" s="3"/>
      <c r="C513" s="6"/>
    </row>
    <row r="514" ht="14.25" customHeight="1">
      <c r="A514" s="28"/>
      <c r="B514" s="3"/>
      <c r="C514" s="6"/>
    </row>
    <row r="515" ht="14.25" customHeight="1">
      <c r="A515" s="28"/>
      <c r="B515" s="3"/>
      <c r="C515" s="6"/>
    </row>
    <row r="516" ht="14.25" customHeight="1">
      <c r="A516" s="28"/>
      <c r="B516" s="3"/>
      <c r="C516" s="6"/>
    </row>
    <row r="517" ht="14.25" customHeight="1">
      <c r="A517" s="28"/>
      <c r="B517" s="3"/>
      <c r="C517" s="6"/>
    </row>
    <row r="518" ht="14.25" customHeight="1">
      <c r="A518" s="28"/>
      <c r="B518" s="3"/>
      <c r="C518" s="6"/>
    </row>
    <row r="519" ht="14.25" customHeight="1">
      <c r="A519" s="28"/>
      <c r="B519" s="3"/>
      <c r="C519" s="6"/>
    </row>
    <row r="520" ht="14.25" customHeight="1">
      <c r="A520" s="28"/>
      <c r="B520" s="3"/>
      <c r="C520" s="6"/>
    </row>
    <row r="521" ht="14.25" customHeight="1">
      <c r="A521" s="28"/>
      <c r="B521" s="3"/>
      <c r="C521" s="6"/>
    </row>
    <row r="522" ht="14.25" customHeight="1">
      <c r="A522" s="28"/>
      <c r="B522" s="3"/>
      <c r="C522" s="6"/>
    </row>
    <row r="523" ht="14.25" customHeight="1">
      <c r="A523" s="28"/>
      <c r="B523" s="3"/>
      <c r="C523" s="6"/>
    </row>
    <row r="524" ht="14.25" customHeight="1">
      <c r="A524" s="28"/>
      <c r="B524" s="3"/>
      <c r="C524" s="6"/>
    </row>
    <row r="525" ht="14.25" customHeight="1">
      <c r="A525" s="28"/>
      <c r="B525" s="3"/>
      <c r="C525" s="6"/>
    </row>
    <row r="526" ht="14.25" customHeight="1">
      <c r="A526" s="28"/>
      <c r="B526" s="3"/>
      <c r="C526" s="6"/>
    </row>
    <row r="527" ht="14.25" customHeight="1">
      <c r="A527" s="28"/>
      <c r="B527" s="3"/>
      <c r="C527" s="6"/>
    </row>
    <row r="528" ht="14.25" customHeight="1">
      <c r="A528" s="28"/>
      <c r="B528" s="3"/>
      <c r="C528" s="6"/>
    </row>
    <row r="529" ht="14.25" customHeight="1">
      <c r="A529" s="28"/>
      <c r="B529" s="3"/>
      <c r="C529" s="6"/>
    </row>
    <row r="530" ht="14.25" customHeight="1">
      <c r="A530" s="28"/>
      <c r="B530" s="3"/>
      <c r="C530" s="6"/>
    </row>
    <row r="531" ht="14.25" customHeight="1">
      <c r="A531" s="28"/>
      <c r="B531" s="3"/>
      <c r="C531" s="6"/>
    </row>
    <row r="532" ht="14.25" customHeight="1">
      <c r="A532" s="28"/>
      <c r="B532" s="3"/>
      <c r="C532" s="6"/>
    </row>
    <row r="533" ht="14.25" customHeight="1">
      <c r="A533" s="28"/>
      <c r="B533" s="3"/>
      <c r="C533" s="6"/>
    </row>
    <row r="534" ht="14.25" customHeight="1">
      <c r="A534" s="28"/>
      <c r="B534" s="3"/>
      <c r="C534" s="6"/>
    </row>
    <row r="535" ht="14.25" customHeight="1">
      <c r="A535" s="28"/>
      <c r="B535" s="3"/>
      <c r="C535" s="6"/>
    </row>
    <row r="536" ht="14.25" customHeight="1">
      <c r="A536" s="28"/>
      <c r="B536" s="3"/>
      <c r="C536" s="6"/>
    </row>
    <row r="537" ht="14.25" customHeight="1">
      <c r="A537" s="28"/>
      <c r="B537" s="3"/>
      <c r="C537" s="6"/>
    </row>
    <row r="538" ht="14.25" customHeight="1">
      <c r="A538" s="28"/>
      <c r="B538" s="3"/>
      <c r="C538" s="6"/>
    </row>
    <row r="539" ht="14.25" customHeight="1">
      <c r="A539" s="28"/>
      <c r="B539" s="3"/>
      <c r="C539" s="6"/>
    </row>
    <row r="540" ht="14.25" customHeight="1">
      <c r="A540" s="28"/>
      <c r="B540" s="3"/>
      <c r="C540" s="6"/>
    </row>
    <row r="541" ht="14.25" customHeight="1">
      <c r="A541" s="28"/>
      <c r="B541" s="3"/>
      <c r="C541" s="6"/>
    </row>
    <row r="542" ht="14.25" customHeight="1">
      <c r="A542" s="28"/>
      <c r="B542" s="3"/>
      <c r="C542" s="6"/>
    </row>
    <row r="543" ht="14.25" customHeight="1">
      <c r="A543" s="28"/>
      <c r="B543" s="3"/>
      <c r="C543" s="6"/>
    </row>
    <row r="544" ht="14.25" customHeight="1">
      <c r="A544" s="28"/>
      <c r="B544" s="3"/>
      <c r="C544" s="6"/>
    </row>
    <row r="545" ht="14.25" customHeight="1">
      <c r="A545" s="28"/>
      <c r="B545" s="3"/>
      <c r="C545" s="6"/>
    </row>
    <row r="546" ht="14.25" customHeight="1">
      <c r="A546" s="28"/>
      <c r="B546" s="3"/>
      <c r="C546" s="6"/>
    </row>
    <row r="547" ht="14.25" customHeight="1">
      <c r="A547" s="28"/>
      <c r="B547" s="3"/>
      <c r="C547" s="6"/>
    </row>
    <row r="548" ht="14.25" customHeight="1">
      <c r="A548" s="28"/>
      <c r="B548" s="3"/>
      <c r="C548" s="6"/>
    </row>
    <row r="549" ht="14.25" customHeight="1">
      <c r="A549" s="28"/>
      <c r="B549" s="3"/>
      <c r="C549" s="6"/>
    </row>
    <row r="550" ht="14.25" customHeight="1">
      <c r="A550" s="28"/>
      <c r="B550" s="3"/>
      <c r="C550" s="6"/>
    </row>
    <row r="551" ht="14.25" customHeight="1">
      <c r="A551" s="28"/>
      <c r="B551" s="3"/>
      <c r="C551" s="6"/>
    </row>
    <row r="552" ht="14.25" customHeight="1">
      <c r="A552" s="28"/>
      <c r="B552" s="3"/>
      <c r="C552" s="6"/>
    </row>
    <row r="553" ht="14.25" customHeight="1">
      <c r="A553" s="28"/>
      <c r="B553" s="3"/>
      <c r="C553" s="6"/>
    </row>
    <row r="554" ht="14.25" customHeight="1">
      <c r="A554" s="28"/>
      <c r="B554" s="3"/>
      <c r="C554" s="6"/>
    </row>
    <row r="555" ht="14.25" customHeight="1">
      <c r="A555" s="28"/>
      <c r="B555" s="3"/>
      <c r="C555" s="6"/>
    </row>
    <row r="556" ht="14.25" customHeight="1">
      <c r="A556" s="28"/>
      <c r="B556" s="3"/>
      <c r="C556" s="6"/>
    </row>
    <row r="557" ht="14.25" customHeight="1">
      <c r="A557" s="28"/>
      <c r="B557" s="3"/>
      <c r="C557" s="6"/>
    </row>
    <row r="558" ht="14.25" customHeight="1">
      <c r="A558" s="28"/>
      <c r="B558" s="3"/>
      <c r="C558" s="6"/>
    </row>
    <row r="559" ht="14.25" customHeight="1">
      <c r="A559" s="28"/>
      <c r="B559" s="3"/>
      <c r="C559" s="6"/>
    </row>
    <row r="560" ht="14.25" customHeight="1">
      <c r="A560" s="28"/>
      <c r="B560" s="3"/>
      <c r="C560" s="6"/>
    </row>
    <row r="561" ht="14.25" customHeight="1">
      <c r="A561" s="28"/>
      <c r="B561" s="3"/>
      <c r="C561" s="6"/>
    </row>
    <row r="562" ht="14.25" customHeight="1">
      <c r="A562" s="28"/>
      <c r="B562" s="3"/>
      <c r="C562" s="6"/>
    </row>
    <row r="563" ht="14.25" customHeight="1">
      <c r="A563" s="28"/>
      <c r="B563" s="3"/>
      <c r="C563" s="6"/>
    </row>
    <row r="564" ht="14.25" customHeight="1">
      <c r="A564" s="28"/>
      <c r="B564" s="3"/>
      <c r="C564" s="6"/>
    </row>
    <row r="565" ht="14.25" customHeight="1">
      <c r="A565" s="28"/>
      <c r="B565" s="3"/>
      <c r="C565" s="6"/>
    </row>
    <row r="566" ht="14.25" customHeight="1">
      <c r="A566" s="28"/>
      <c r="B566" s="3"/>
      <c r="C566" s="6"/>
    </row>
    <row r="567" ht="14.25" customHeight="1">
      <c r="A567" s="28"/>
      <c r="B567" s="3"/>
      <c r="C567" s="6"/>
    </row>
    <row r="568" ht="14.25" customHeight="1">
      <c r="A568" s="28"/>
      <c r="B568" s="3"/>
      <c r="C568" s="6"/>
    </row>
    <row r="569" ht="14.25" customHeight="1">
      <c r="A569" s="28"/>
      <c r="B569" s="3"/>
      <c r="C569" s="6"/>
    </row>
    <row r="570" ht="14.25" customHeight="1">
      <c r="A570" s="28"/>
      <c r="B570" s="3"/>
      <c r="C570" s="6"/>
    </row>
    <row r="571" ht="14.25" customHeight="1">
      <c r="A571" s="28"/>
      <c r="B571" s="3"/>
      <c r="C571" s="6"/>
    </row>
    <row r="572" ht="14.25" customHeight="1">
      <c r="A572" s="28"/>
      <c r="B572" s="3"/>
      <c r="C572" s="6"/>
    </row>
    <row r="573" ht="14.25" customHeight="1">
      <c r="A573" s="28"/>
      <c r="B573" s="3"/>
      <c r="C573" s="6"/>
    </row>
    <row r="574" ht="14.25" customHeight="1">
      <c r="A574" s="28"/>
      <c r="B574" s="3"/>
      <c r="C574" s="6"/>
    </row>
    <row r="575" ht="14.25" customHeight="1">
      <c r="A575" s="28"/>
      <c r="B575" s="3"/>
      <c r="C575" s="6"/>
    </row>
    <row r="576" ht="14.25" customHeight="1">
      <c r="A576" s="28"/>
      <c r="B576" s="3"/>
      <c r="C576" s="6"/>
    </row>
    <row r="577" ht="14.25" customHeight="1">
      <c r="A577" s="28"/>
      <c r="B577" s="3"/>
      <c r="C577" s="6"/>
    </row>
    <row r="578" ht="14.25" customHeight="1">
      <c r="A578" s="28"/>
      <c r="B578" s="3"/>
      <c r="C578" s="6"/>
    </row>
    <row r="579" ht="14.25" customHeight="1">
      <c r="A579" s="28"/>
      <c r="B579" s="3"/>
      <c r="C579" s="6"/>
    </row>
    <row r="580" ht="14.25" customHeight="1">
      <c r="A580" s="28"/>
      <c r="B580" s="3"/>
      <c r="C580" s="6"/>
    </row>
    <row r="581" ht="14.25" customHeight="1">
      <c r="A581" s="28"/>
      <c r="B581" s="3"/>
      <c r="C581" s="6"/>
    </row>
    <row r="582" ht="14.25" customHeight="1">
      <c r="A582" s="28"/>
      <c r="B582" s="3"/>
      <c r="C582" s="6"/>
    </row>
    <row r="583" ht="14.25" customHeight="1">
      <c r="A583" s="28"/>
      <c r="B583" s="3"/>
      <c r="C583" s="6"/>
    </row>
    <row r="584" ht="14.25" customHeight="1">
      <c r="A584" s="28"/>
      <c r="B584" s="3"/>
      <c r="C584" s="6"/>
    </row>
    <row r="585" ht="14.25" customHeight="1">
      <c r="A585" s="28"/>
      <c r="B585" s="3"/>
      <c r="C585" s="6"/>
    </row>
    <row r="586" ht="14.25" customHeight="1">
      <c r="A586" s="28"/>
      <c r="B586" s="3"/>
      <c r="C586" s="6"/>
    </row>
    <row r="587" ht="14.25" customHeight="1">
      <c r="A587" s="28"/>
      <c r="B587" s="3"/>
      <c r="C587" s="6"/>
    </row>
    <row r="588" ht="14.25" customHeight="1">
      <c r="A588" s="28"/>
      <c r="B588" s="3"/>
      <c r="C588" s="6"/>
    </row>
    <row r="589" ht="14.25" customHeight="1">
      <c r="A589" s="28"/>
      <c r="B589" s="3"/>
      <c r="C589" s="6"/>
    </row>
    <row r="590" ht="14.25" customHeight="1">
      <c r="A590" s="28"/>
      <c r="B590" s="3"/>
      <c r="C590" s="6"/>
    </row>
    <row r="591" ht="14.25" customHeight="1">
      <c r="A591" s="28"/>
      <c r="B591" s="3"/>
      <c r="C591" s="6"/>
    </row>
    <row r="592" ht="14.25" customHeight="1">
      <c r="A592" s="28"/>
      <c r="B592" s="3"/>
      <c r="C592" s="6"/>
    </row>
    <row r="593" ht="14.25" customHeight="1">
      <c r="A593" s="28"/>
      <c r="B593" s="3"/>
      <c r="C593" s="6"/>
    </row>
    <row r="594" ht="14.25" customHeight="1">
      <c r="A594" s="28"/>
      <c r="B594" s="3"/>
      <c r="C594" s="6"/>
    </row>
    <row r="595" ht="14.25" customHeight="1">
      <c r="A595" s="28"/>
      <c r="B595" s="3"/>
      <c r="C595" s="6"/>
    </row>
    <row r="596" ht="14.25" customHeight="1">
      <c r="A596" s="28"/>
      <c r="B596" s="3"/>
      <c r="C596" s="6"/>
    </row>
    <row r="597" ht="14.25" customHeight="1">
      <c r="A597" s="28"/>
      <c r="B597" s="3"/>
      <c r="C597" s="6"/>
    </row>
    <row r="598" ht="14.25" customHeight="1">
      <c r="A598" s="28"/>
      <c r="B598" s="3"/>
      <c r="C598" s="6"/>
    </row>
    <row r="599" ht="14.25" customHeight="1">
      <c r="A599" s="28"/>
      <c r="B599" s="3"/>
      <c r="C599" s="6"/>
    </row>
    <row r="600" ht="14.25" customHeight="1">
      <c r="A600" s="28"/>
      <c r="B600" s="3"/>
      <c r="C600" s="6"/>
    </row>
    <row r="601" ht="14.25" customHeight="1">
      <c r="A601" s="28"/>
      <c r="B601" s="3"/>
      <c r="C601" s="6"/>
    </row>
    <row r="602" ht="14.25" customHeight="1">
      <c r="A602" s="28"/>
      <c r="B602" s="3"/>
      <c r="C602" s="6"/>
    </row>
    <row r="603" ht="14.25" customHeight="1">
      <c r="A603" s="28"/>
      <c r="B603" s="3"/>
      <c r="C603" s="6"/>
    </row>
    <row r="604" ht="14.25" customHeight="1">
      <c r="A604" s="28"/>
      <c r="B604" s="3"/>
      <c r="C604" s="6"/>
    </row>
    <row r="605" ht="14.25" customHeight="1">
      <c r="A605" s="28"/>
      <c r="B605" s="3"/>
      <c r="C605" s="6"/>
    </row>
    <row r="606" ht="14.25" customHeight="1">
      <c r="A606" s="28"/>
      <c r="B606" s="3"/>
      <c r="C606" s="6"/>
    </row>
    <row r="607" ht="14.25" customHeight="1">
      <c r="A607" s="28"/>
      <c r="B607" s="3"/>
      <c r="C607" s="6"/>
    </row>
    <row r="608" ht="14.25" customHeight="1">
      <c r="A608" s="28"/>
      <c r="B608" s="3"/>
      <c r="C608" s="6"/>
    </row>
    <row r="609" ht="14.25" customHeight="1">
      <c r="A609" s="28"/>
      <c r="B609" s="3"/>
      <c r="C609" s="6"/>
    </row>
    <row r="610" ht="14.25" customHeight="1">
      <c r="A610" s="28"/>
      <c r="B610" s="3"/>
      <c r="C610" s="6"/>
    </row>
    <row r="611" ht="14.25" customHeight="1">
      <c r="A611" s="28"/>
      <c r="B611" s="3"/>
      <c r="C611" s="6"/>
    </row>
    <row r="612" ht="14.25" customHeight="1">
      <c r="A612" s="28"/>
      <c r="B612" s="3"/>
      <c r="C612" s="6"/>
    </row>
    <row r="613" ht="14.25" customHeight="1">
      <c r="A613" s="28"/>
      <c r="B613" s="3"/>
      <c r="C613" s="6"/>
    </row>
    <row r="614" ht="14.25" customHeight="1">
      <c r="A614" s="28"/>
      <c r="B614" s="3"/>
      <c r="C614" s="6"/>
    </row>
    <row r="615" ht="14.25" customHeight="1">
      <c r="A615" s="28"/>
      <c r="B615" s="3"/>
      <c r="C615" s="6"/>
    </row>
    <row r="616" ht="14.25" customHeight="1">
      <c r="A616" s="28"/>
      <c r="B616" s="3"/>
      <c r="C616" s="6"/>
    </row>
    <row r="617" ht="14.25" customHeight="1">
      <c r="A617" s="28"/>
      <c r="B617" s="3"/>
      <c r="C617" s="6"/>
    </row>
    <row r="618" ht="14.25" customHeight="1">
      <c r="A618" s="28"/>
      <c r="B618" s="3"/>
      <c r="C618" s="6"/>
    </row>
    <row r="619" ht="14.25" customHeight="1">
      <c r="A619" s="28"/>
      <c r="B619" s="3"/>
      <c r="C619" s="6"/>
    </row>
    <row r="620" ht="14.25" customHeight="1">
      <c r="A620" s="28"/>
      <c r="B620" s="3"/>
      <c r="C620" s="6"/>
    </row>
    <row r="621" ht="14.25" customHeight="1">
      <c r="A621" s="28"/>
      <c r="B621" s="3"/>
      <c r="C621" s="6"/>
    </row>
    <row r="622" ht="14.25" customHeight="1">
      <c r="A622" s="28"/>
      <c r="B622" s="3"/>
      <c r="C622" s="6"/>
    </row>
    <row r="623" ht="14.25" customHeight="1">
      <c r="A623" s="28"/>
      <c r="B623" s="3"/>
      <c r="C623" s="6"/>
    </row>
    <row r="624" ht="14.25" customHeight="1">
      <c r="A624" s="28"/>
      <c r="B624" s="3"/>
      <c r="C624" s="6"/>
    </row>
    <row r="625" ht="14.25" customHeight="1">
      <c r="A625" s="28"/>
      <c r="B625" s="3"/>
      <c r="C625" s="6"/>
    </row>
    <row r="626" ht="14.25" customHeight="1">
      <c r="A626" s="28"/>
      <c r="B626" s="3"/>
      <c r="C626" s="6"/>
    </row>
    <row r="627" ht="14.25" customHeight="1">
      <c r="A627" s="28"/>
      <c r="B627" s="3"/>
      <c r="C627" s="6"/>
    </row>
    <row r="628" ht="14.25" customHeight="1">
      <c r="A628" s="28"/>
      <c r="B628" s="3"/>
      <c r="C628" s="6"/>
    </row>
    <row r="629" ht="14.25" customHeight="1">
      <c r="A629" s="28"/>
      <c r="B629" s="3"/>
      <c r="C629" s="6"/>
    </row>
    <row r="630" ht="14.25" customHeight="1">
      <c r="A630" s="28"/>
      <c r="B630" s="3"/>
      <c r="C630" s="6"/>
    </row>
    <row r="631" ht="14.25" customHeight="1">
      <c r="A631" s="28"/>
      <c r="B631" s="3"/>
      <c r="C631" s="6"/>
    </row>
    <row r="632" ht="14.25" customHeight="1">
      <c r="A632" s="28"/>
      <c r="B632" s="3"/>
      <c r="C632" s="6"/>
    </row>
    <row r="633" ht="14.25" customHeight="1">
      <c r="A633" s="28"/>
      <c r="B633" s="3"/>
      <c r="C633" s="6"/>
    </row>
    <row r="634" ht="14.25" customHeight="1">
      <c r="A634" s="28"/>
      <c r="B634" s="3"/>
      <c r="C634" s="6"/>
    </row>
    <row r="635" ht="14.25" customHeight="1">
      <c r="A635" s="28"/>
      <c r="B635" s="3"/>
      <c r="C635" s="6"/>
    </row>
    <row r="636" ht="14.25" customHeight="1">
      <c r="A636" s="28"/>
      <c r="B636" s="3"/>
      <c r="C636" s="6"/>
    </row>
    <row r="637" ht="14.25" customHeight="1">
      <c r="A637" s="28"/>
      <c r="B637" s="3"/>
      <c r="C637" s="6"/>
    </row>
    <row r="638" ht="14.25" customHeight="1">
      <c r="A638" s="28"/>
      <c r="B638" s="3"/>
      <c r="C638" s="6"/>
    </row>
    <row r="639" ht="14.25" customHeight="1">
      <c r="A639" s="28"/>
      <c r="B639" s="3"/>
      <c r="C639" s="6"/>
    </row>
    <row r="640" ht="14.25" customHeight="1">
      <c r="A640" s="28"/>
      <c r="B640" s="3"/>
      <c r="C640" s="6"/>
    </row>
    <row r="641" ht="14.25" customHeight="1">
      <c r="A641" s="28"/>
      <c r="B641" s="3"/>
      <c r="C641" s="6"/>
    </row>
    <row r="642" ht="14.25" customHeight="1">
      <c r="A642" s="28"/>
      <c r="B642" s="3"/>
      <c r="C642" s="6"/>
    </row>
    <row r="643" ht="14.25" customHeight="1">
      <c r="A643" s="28"/>
      <c r="B643" s="3"/>
      <c r="C643" s="6"/>
    </row>
    <row r="644" ht="14.25" customHeight="1">
      <c r="A644" s="28"/>
      <c r="B644" s="3"/>
      <c r="C644" s="6"/>
    </row>
    <row r="645" ht="14.25" customHeight="1">
      <c r="A645" s="28"/>
      <c r="B645" s="3"/>
      <c r="C645" s="6"/>
    </row>
    <row r="646" ht="14.25" customHeight="1">
      <c r="A646" s="28"/>
      <c r="B646" s="3"/>
      <c r="C646" s="6"/>
    </row>
    <row r="647" ht="14.25" customHeight="1">
      <c r="A647" s="28"/>
      <c r="B647" s="3"/>
      <c r="C647" s="6"/>
    </row>
    <row r="648" ht="14.25" customHeight="1">
      <c r="A648" s="28"/>
      <c r="B648" s="3"/>
      <c r="C648" s="6"/>
    </row>
    <row r="649" ht="14.25" customHeight="1">
      <c r="A649" s="28"/>
      <c r="B649" s="3"/>
      <c r="C649" s="6"/>
    </row>
    <row r="650" ht="14.25" customHeight="1">
      <c r="A650" s="28"/>
      <c r="B650" s="3"/>
      <c r="C650" s="6"/>
    </row>
    <row r="651" ht="14.25" customHeight="1">
      <c r="A651" s="28"/>
      <c r="B651" s="3"/>
      <c r="C651" s="6"/>
    </row>
    <row r="652" ht="14.25" customHeight="1">
      <c r="A652" s="28"/>
      <c r="B652" s="3"/>
      <c r="C652" s="6"/>
    </row>
    <row r="653" ht="14.25" customHeight="1">
      <c r="A653" s="28"/>
      <c r="B653" s="3"/>
      <c r="C653" s="6"/>
    </row>
    <row r="654" ht="14.25" customHeight="1">
      <c r="A654" s="28"/>
      <c r="B654" s="3"/>
      <c r="C654" s="6"/>
    </row>
    <row r="655" ht="14.25" customHeight="1">
      <c r="A655" s="28"/>
      <c r="B655" s="3"/>
      <c r="C655" s="6"/>
    </row>
    <row r="656" ht="14.25" customHeight="1">
      <c r="A656" s="28"/>
      <c r="B656" s="3"/>
      <c r="C656" s="6"/>
    </row>
    <row r="657" ht="14.25" customHeight="1">
      <c r="A657" s="28"/>
      <c r="B657" s="3"/>
      <c r="C657" s="6"/>
    </row>
    <row r="658" ht="14.25" customHeight="1">
      <c r="A658" s="28"/>
      <c r="B658" s="3"/>
      <c r="C658" s="6"/>
    </row>
    <row r="659" ht="14.25" customHeight="1">
      <c r="A659" s="28"/>
      <c r="B659" s="3"/>
      <c r="C659" s="6"/>
    </row>
    <row r="660" ht="14.25" customHeight="1">
      <c r="A660" s="28"/>
      <c r="B660" s="3"/>
      <c r="C660" s="6"/>
    </row>
    <row r="661" ht="14.25" customHeight="1">
      <c r="A661" s="28"/>
      <c r="B661" s="3"/>
      <c r="C661" s="6"/>
    </row>
    <row r="662" ht="14.25" customHeight="1">
      <c r="A662" s="28"/>
      <c r="B662" s="3"/>
      <c r="C662" s="6"/>
    </row>
    <row r="663" ht="14.25" customHeight="1">
      <c r="A663" s="28"/>
      <c r="B663" s="3"/>
      <c r="C663" s="6"/>
    </row>
    <row r="664" ht="14.25" customHeight="1">
      <c r="A664" s="28"/>
      <c r="B664" s="3"/>
      <c r="C664" s="6"/>
    </row>
    <row r="665" ht="14.25" customHeight="1">
      <c r="A665" s="28"/>
      <c r="B665" s="3"/>
      <c r="C665" s="6"/>
    </row>
    <row r="666" ht="14.25" customHeight="1">
      <c r="A666" s="28"/>
      <c r="B666" s="3"/>
      <c r="C666" s="6"/>
    </row>
    <row r="667" ht="14.25" customHeight="1">
      <c r="A667" s="28"/>
      <c r="B667" s="3"/>
      <c r="C667" s="6"/>
    </row>
    <row r="668" ht="14.25" customHeight="1">
      <c r="A668" s="28"/>
      <c r="B668" s="3"/>
      <c r="C668" s="6"/>
    </row>
    <row r="669" ht="14.25" customHeight="1">
      <c r="A669" s="28"/>
      <c r="B669" s="3"/>
      <c r="C669" s="6"/>
    </row>
    <row r="670" ht="14.25" customHeight="1">
      <c r="A670" s="28"/>
      <c r="B670" s="3"/>
      <c r="C670" s="6"/>
    </row>
    <row r="671" ht="14.25" customHeight="1">
      <c r="A671" s="28"/>
      <c r="B671" s="3"/>
      <c r="C671" s="6"/>
    </row>
    <row r="672" ht="14.25" customHeight="1">
      <c r="A672" s="28"/>
      <c r="B672" s="3"/>
      <c r="C672" s="6"/>
    </row>
    <row r="673" ht="14.25" customHeight="1">
      <c r="A673" s="28"/>
      <c r="B673" s="3"/>
      <c r="C673" s="6"/>
    </row>
    <row r="674" ht="14.25" customHeight="1">
      <c r="A674" s="28"/>
      <c r="B674" s="3"/>
      <c r="C674" s="6"/>
    </row>
    <row r="675" ht="14.25" customHeight="1">
      <c r="A675" s="28"/>
      <c r="B675" s="3"/>
      <c r="C675" s="6"/>
    </row>
    <row r="676" ht="14.25" customHeight="1">
      <c r="A676" s="28"/>
      <c r="B676" s="3"/>
      <c r="C676" s="6"/>
    </row>
    <row r="677" ht="14.25" customHeight="1">
      <c r="A677" s="28"/>
      <c r="B677" s="3"/>
      <c r="C677" s="6"/>
    </row>
    <row r="678" ht="14.25" customHeight="1">
      <c r="A678" s="28"/>
      <c r="B678" s="3"/>
      <c r="C678" s="6"/>
    </row>
    <row r="679" ht="14.25" customHeight="1">
      <c r="A679" s="28"/>
      <c r="B679" s="3"/>
      <c r="C679" s="6"/>
    </row>
    <row r="680" ht="14.25" customHeight="1">
      <c r="A680" s="28"/>
      <c r="B680" s="3"/>
      <c r="C680" s="6"/>
    </row>
    <row r="681" ht="14.25" customHeight="1">
      <c r="A681" s="28"/>
      <c r="B681" s="3"/>
      <c r="C681" s="6"/>
    </row>
    <row r="682" ht="14.25" customHeight="1">
      <c r="A682" s="28"/>
      <c r="B682" s="3"/>
      <c r="C682" s="6"/>
    </row>
    <row r="683" ht="14.25" customHeight="1">
      <c r="A683" s="28"/>
      <c r="B683" s="3"/>
      <c r="C683" s="6"/>
    </row>
    <row r="684" ht="14.25" customHeight="1">
      <c r="A684" s="28"/>
      <c r="B684" s="3"/>
      <c r="C684" s="6"/>
    </row>
    <row r="685" ht="14.25" customHeight="1">
      <c r="A685" s="28"/>
      <c r="B685" s="3"/>
      <c r="C685" s="6"/>
    </row>
    <row r="686" ht="14.25" customHeight="1">
      <c r="A686" s="28"/>
      <c r="B686" s="3"/>
      <c r="C686" s="6"/>
    </row>
    <row r="687" ht="14.25" customHeight="1">
      <c r="A687" s="28"/>
      <c r="B687" s="3"/>
      <c r="C687" s="6"/>
    </row>
    <row r="688" ht="14.25" customHeight="1">
      <c r="A688" s="28"/>
      <c r="B688" s="3"/>
      <c r="C688" s="6"/>
    </row>
    <row r="689" ht="14.25" customHeight="1">
      <c r="A689" s="28"/>
      <c r="B689" s="3"/>
      <c r="C689" s="6"/>
    </row>
    <row r="690" ht="14.25" customHeight="1">
      <c r="A690" s="28"/>
      <c r="B690" s="3"/>
      <c r="C690" s="6"/>
    </row>
    <row r="691" ht="14.25" customHeight="1">
      <c r="A691" s="28"/>
      <c r="B691" s="3"/>
      <c r="C691" s="6"/>
    </row>
    <row r="692" ht="14.25" customHeight="1">
      <c r="A692" s="28"/>
      <c r="B692" s="3"/>
      <c r="C692" s="6"/>
    </row>
    <row r="693" ht="14.25" customHeight="1">
      <c r="A693" s="28"/>
      <c r="B693" s="3"/>
      <c r="C693" s="6"/>
    </row>
    <row r="694" ht="14.25" customHeight="1">
      <c r="A694" s="28"/>
      <c r="B694" s="3"/>
      <c r="C694" s="6"/>
    </row>
    <row r="695" ht="14.25" customHeight="1">
      <c r="A695" s="28"/>
      <c r="B695" s="3"/>
      <c r="C695" s="6"/>
    </row>
    <row r="696" ht="14.25" customHeight="1">
      <c r="A696" s="28"/>
      <c r="B696" s="3"/>
      <c r="C696" s="6"/>
    </row>
    <row r="697" ht="14.25" customHeight="1">
      <c r="A697" s="28"/>
      <c r="B697" s="3"/>
      <c r="C697" s="6"/>
    </row>
    <row r="698" ht="14.25" customHeight="1">
      <c r="A698" s="28"/>
      <c r="B698" s="3"/>
      <c r="C698" s="6"/>
    </row>
    <row r="699" ht="14.25" customHeight="1">
      <c r="A699" s="28"/>
      <c r="B699" s="3"/>
      <c r="C699" s="6"/>
    </row>
    <row r="700" ht="14.25" customHeight="1">
      <c r="A700" s="28"/>
      <c r="B700" s="3"/>
      <c r="C700" s="6"/>
    </row>
    <row r="701" ht="14.25" customHeight="1">
      <c r="A701" s="28"/>
      <c r="B701" s="3"/>
      <c r="C701" s="6"/>
    </row>
    <row r="702" ht="14.25" customHeight="1">
      <c r="A702" s="28"/>
      <c r="B702" s="3"/>
      <c r="C702" s="6"/>
    </row>
    <row r="703" ht="14.25" customHeight="1">
      <c r="A703" s="28"/>
      <c r="B703" s="3"/>
      <c r="C703" s="6"/>
    </row>
    <row r="704" ht="14.25" customHeight="1">
      <c r="A704" s="28"/>
      <c r="B704" s="3"/>
      <c r="C704" s="6"/>
    </row>
    <row r="705" ht="14.25" customHeight="1">
      <c r="A705" s="28"/>
      <c r="B705" s="3"/>
      <c r="C705" s="6"/>
    </row>
    <row r="706" ht="14.25" customHeight="1">
      <c r="A706" s="28"/>
      <c r="B706" s="3"/>
      <c r="C706" s="6"/>
    </row>
    <row r="707" ht="14.25" customHeight="1">
      <c r="A707" s="28"/>
      <c r="B707" s="3"/>
      <c r="C707" s="6"/>
    </row>
    <row r="708" ht="14.25" customHeight="1">
      <c r="A708" s="28"/>
      <c r="B708" s="3"/>
      <c r="C708" s="6"/>
    </row>
    <row r="709" ht="14.25" customHeight="1">
      <c r="A709" s="28"/>
      <c r="B709" s="3"/>
      <c r="C709" s="6"/>
    </row>
    <row r="710" ht="14.25" customHeight="1">
      <c r="A710" s="28"/>
      <c r="B710" s="3"/>
      <c r="C710" s="6"/>
    </row>
    <row r="711" ht="14.25" customHeight="1">
      <c r="A711" s="28"/>
      <c r="B711" s="3"/>
      <c r="C711" s="6"/>
    </row>
    <row r="712" ht="14.25" customHeight="1">
      <c r="A712" s="28"/>
      <c r="B712" s="3"/>
      <c r="C712" s="6"/>
    </row>
    <row r="713" ht="14.25" customHeight="1">
      <c r="A713" s="28"/>
      <c r="B713" s="3"/>
      <c r="C713" s="6"/>
    </row>
    <row r="714" ht="14.25" customHeight="1">
      <c r="A714" s="28"/>
      <c r="B714" s="3"/>
      <c r="C714" s="6"/>
    </row>
    <row r="715" ht="14.25" customHeight="1">
      <c r="A715" s="28"/>
      <c r="B715" s="3"/>
      <c r="C715" s="6"/>
    </row>
    <row r="716" ht="14.25" customHeight="1">
      <c r="A716" s="28"/>
      <c r="B716" s="3"/>
      <c r="C716" s="6"/>
    </row>
    <row r="717" ht="14.25" customHeight="1">
      <c r="A717" s="28"/>
      <c r="B717" s="3"/>
      <c r="C717" s="6"/>
    </row>
    <row r="718" ht="14.25" customHeight="1">
      <c r="A718" s="28"/>
      <c r="B718" s="3"/>
      <c r="C718" s="6"/>
    </row>
    <row r="719" ht="14.25" customHeight="1">
      <c r="A719" s="28"/>
      <c r="B719" s="3"/>
      <c r="C719" s="6"/>
    </row>
    <row r="720" ht="14.25" customHeight="1">
      <c r="A720" s="28"/>
      <c r="B720" s="3"/>
      <c r="C720" s="6"/>
    </row>
    <row r="721" ht="14.25" customHeight="1">
      <c r="A721" s="28"/>
      <c r="B721" s="3"/>
      <c r="C721" s="6"/>
    </row>
    <row r="722" ht="14.25" customHeight="1">
      <c r="A722" s="28"/>
      <c r="B722" s="3"/>
      <c r="C722" s="6"/>
    </row>
    <row r="723" ht="14.25" customHeight="1">
      <c r="A723" s="28"/>
      <c r="B723" s="3"/>
      <c r="C723" s="6"/>
    </row>
    <row r="724" ht="14.25" customHeight="1">
      <c r="A724" s="28"/>
      <c r="B724" s="3"/>
      <c r="C724" s="6"/>
    </row>
    <row r="725" ht="14.25" customHeight="1">
      <c r="A725" s="28"/>
      <c r="B725" s="3"/>
      <c r="C725" s="6"/>
    </row>
    <row r="726" ht="14.25" customHeight="1">
      <c r="A726" s="28"/>
      <c r="B726" s="3"/>
      <c r="C726" s="6"/>
    </row>
    <row r="727" ht="14.25" customHeight="1">
      <c r="A727" s="28"/>
      <c r="B727" s="3"/>
      <c r="C727" s="6"/>
    </row>
    <row r="728" ht="14.25" customHeight="1">
      <c r="A728" s="28"/>
      <c r="B728" s="3"/>
      <c r="C728" s="6"/>
    </row>
    <row r="729" ht="14.25" customHeight="1">
      <c r="A729" s="28"/>
      <c r="B729" s="3"/>
      <c r="C729" s="6"/>
    </row>
    <row r="730" ht="14.25" customHeight="1">
      <c r="A730" s="28"/>
      <c r="B730" s="3"/>
      <c r="C730" s="6"/>
    </row>
    <row r="731" ht="14.25" customHeight="1">
      <c r="A731" s="28"/>
      <c r="B731" s="3"/>
      <c r="C731" s="6"/>
    </row>
    <row r="732" ht="14.25" customHeight="1">
      <c r="A732" s="28"/>
      <c r="B732" s="3"/>
      <c r="C732" s="6"/>
    </row>
    <row r="733" ht="14.25" customHeight="1">
      <c r="A733" s="28"/>
      <c r="B733" s="3"/>
      <c r="C733" s="6"/>
    </row>
    <row r="734" ht="14.25" customHeight="1">
      <c r="A734" s="28"/>
      <c r="B734" s="3"/>
      <c r="C734" s="6"/>
    </row>
    <row r="735" ht="14.25" customHeight="1">
      <c r="A735" s="28"/>
      <c r="B735" s="3"/>
      <c r="C735" s="6"/>
    </row>
    <row r="736" ht="14.25" customHeight="1">
      <c r="A736" s="28"/>
      <c r="B736" s="3"/>
      <c r="C736" s="6"/>
    </row>
    <row r="737" ht="14.25" customHeight="1">
      <c r="A737" s="28"/>
      <c r="B737" s="3"/>
      <c r="C737" s="6"/>
    </row>
    <row r="738" ht="14.25" customHeight="1">
      <c r="A738" s="28"/>
      <c r="B738" s="3"/>
      <c r="C738" s="6"/>
    </row>
    <row r="739" ht="14.25" customHeight="1">
      <c r="A739" s="28"/>
      <c r="B739" s="3"/>
      <c r="C739" s="6"/>
    </row>
    <row r="740" ht="14.25" customHeight="1">
      <c r="A740" s="28"/>
      <c r="B740" s="3"/>
      <c r="C740" s="6"/>
    </row>
    <row r="741" ht="14.25" customHeight="1">
      <c r="A741" s="28"/>
      <c r="B741" s="3"/>
      <c r="C741" s="6"/>
    </row>
    <row r="742" ht="14.25" customHeight="1">
      <c r="A742" s="28"/>
      <c r="B742" s="3"/>
      <c r="C742" s="6"/>
    </row>
    <row r="743" ht="14.25" customHeight="1">
      <c r="A743" s="28"/>
      <c r="B743" s="3"/>
      <c r="C743" s="6"/>
    </row>
    <row r="744" ht="14.25" customHeight="1">
      <c r="A744" s="28"/>
      <c r="B744" s="3"/>
      <c r="C744" s="6"/>
    </row>
    <row r="745" ht="14.25" customHeight="1">
      <c r="A745" s="28"/>
      <c r="B745" s="3"/>
      <c r="C745" s="6"/>
    </row>
    <row r="746" ht="14.25" customHeight="1">
      <c r="A746" s="28"/>
      <c r="B746" s="3"/>
      <c r="C746" s="6"/>
    </row>
    <row r="747" ht="14.25" customHeight="1">
      <c r="A747" s="28"/>
      <c r="B747" s="3"/>
      <c r="C747" s="6"/>
    </row>
    <row r="748" ht="14.25" customHeight="1">
      <c r="A748" s="28"/>
      <c r="B748" s="3"/>
      <c r="C748" s="6"/>
    </row>
    <row r="749" ht="14.25" customHeight="1">
      <c r="A749" s="28"/>
      <c r="B749" s="3"/>
      <c r="C749" s="6"/>
    </row>
    <row r="750" ht="14.25" customHeight="1">
      <c r="A750" s="28"/>
      <c r="B750" s="3"/>
      <c r="C750" s="6"/>
    </row>
    <row r="751" ht="14.25" customHeight="1">
      <c r="A751" s="28"/>
      <c r="B751" s="3"/>
      <c r="C751" s="6"/>
    </row>
    <row r="752" ht="14.25" customHeight="1">
      <c r="A752" s="28"/>
      <c r="B752" s="3"/>
      <c r="C752" s="6"/>
    </row>
    <row r="753" ht="14.25" customHeight="1">
      <c r="A753" s="28"/>
      <c r="B753" s="3"/>
      <c r="C753" s="6"/>
    </row>
    <row r="754" ht="14.25" customHeight="1">
      <c r="A754" s="28"/>
      <c r="B754" s="3"/>
      <c r="C754" s="6"/>
    </row>
    <row r="755" ht="14.25" customHeight="1">
      <c r="A755" s="28"/>
      <c r="B755" s="3"/>
      <c r="C755" s="6"/>
    </row>
    <row r="756" ht="14.25" customHeight="1">
      <c r="A756" s="28"/>
      <c r="B756" s="3"/>
      <c r="C756" s="6"/>
    </row>
    <row r="757" ht="14.25" customHeight="1">
      <c r="A757" s="28"/>
      <c r="B757" s="3"/>
      <c r="C757" s="6"/>
    </row>
    <row r="758" ht="14.25" customHeight="1">
      <c r="A758" s="28"/>
      <c r="B758" s="3"/>
      <c r="C758" s="6"/>
    </row>
    <row r="759" ht="14.25" customHeight="1">
      <c r="A759" s="28"/>
      <c r="B759" s="3"/>
      <c r="C759" s="6"/>
    </row>
    <row r="760" ht="14.25" customHeight="1">
      <c r="A760" s="28"/>
      <c r="B760" s="3"/>
      <c r="C760" s="6"/>
    </row>
    <row r="761" ht="14.25" customHeight="1">
      <c r="A761" s="28"/>
      <c r="B761" s="3"/>
      <c r="C761" s="6"/>
    </row>
    <row r="762" ht="14.25" customHeight="1">
      <c r="A762" s="28"/>
      <c r="B762" s="3"/>
      <c r="C762" s="6"/>
    </row>
    <row r="763" ht="14.25" customHeight="1">
      <c r="A763" s="28"/>
      <c r="B763" s="3"/>
      <c r="C763" s="6"/>
    </row>
    <row r="764" ht="14.25" customHeight="1">
      <c r="A764" s="28"/>
      <c r="B764" s="3"/>
      <c r="C764" s="6"/>
    </row>
    <row r="765" ht="14.25" customHeight="1">
      <c r="A765" s="28"/>
      <c r="B765" s="3"/>
      <c r="C765" s="6"/>
    </row>
    <row r="766" ht="14.25" customHeight="1">
      <c r="A766" s="28"/>
      <c r="B766" s="3"/>
      <c r="C766" s="6"/>
    </row>
    <row r="767" ht="14.25" customHeight="1">
      <c r="A767" s="28"/>
      <c r="B767" s="3"/>
      <c r="C767" s="6"/>
    </row>
    <row r="768" ht="14.25" customHeight="1">
      <c r="A768" s="28"/>
      <c r="B768" s="3"/>
      <c r="C768" s="6"/>
    </row>
    <row r="769" ht="14.25" customHeight="1">
      <c r="A769" s="28"/>
      <c r="B769" s="3"/>
      <c r="C769" s="6"/>
    </row>
    <row r="770" ht="14.25" customHeight="1">
      <c r="A770" s="28"/>
      <c r="B770" s="3"/>
      <c r="C770" s="6"/>
    </row>
    <row r="771" ht="14.25" customHeight="1">
      <c r="A771" s="28"/>
      <c r="B771" s="3"/>
      <c r="C771" s="6"/>
    </row>
    <row r="772" ht="14.25" customHeight="1">
      <c r="A772" s="28"/>
      <c r="B772" s="3"/>
      <c r="C772" s="6"/>
    </row>
    <row r="773" ht="14.25" customHeight="1">
      <c r="A773" s="28"/>
      <c r="B773" s="3"/>
      <c r="C773" s="6"/>
    </row>
    <row r="774" ht="14.25" customHeight="1">
      <c r="A774" s="28"/>
      <c r="B774" s="3"/>
      <c r="C774" s="6"/>
    </row>
    <row r="775" ht="14.25" customHeight="1">
      <c r="A775" s="28"/>
      <c r="B775" s="3"/>
      <c r="C775" s="6"/>
    </row>
    <row r="776" ht="14.25" customHeight="1">
      <c r="A776" s="28"/>
      <c r="B776" s="3"/>
      <c r="C776" s="6"/>
    </row>
    <row r="777" ht="14.25" customHeight="1">
      <c r="A777" s="28"/>
      <c r="B777" s="3"/>
      <c r="C777" s="6"/>
    </row>
    <row r="778" ht="14.25" customHeight="1">
      <c r="A778" s="28"/>
      <c r="B778" s="3"/>
      <c r="C778" s="6"/>
    </row>
    <row r="779" ht="14.25" customHeight="1">
      <c r="A779" s="28"/>
      <c r="B779" s="3"/>
      <c r="C779" s="6"/>
    </row>
    <row r="780" ht="14.25" customHeight="1">
      <c r="A780" s="28"/>
      <c r="B780" s="3"/>
      <c r="C780" s="6"/>
    </row>
    <row r="781" ht="14.25" customHeight="1">
      <c r="A781" s="28"/>
      <c r="B781" s="3"/>
      <c r="C781" s="6"/>
    </row>
    <row r="782" ht="14.25" customHeight="1">
      <c r="A782" s="28"/>
      <c r="B782" s="3"/>
      <c r="C782" s="6"/>
    </row>
    <row r="783" ht="14.25" customHeight="1">
      <c r="A783" s="28"/>
      <c r="B783" s="3"/>
      <c r="C783" s="6"/>
    </row>
    <row r="784" ht="14.25" customHeight="1">
      <c r="A784" s="28"/>
      <c r="B784" s="3"/>
      <c r="C784" s="6"/>
    </row>
    <row r="785" ht="14.25" customHeight="1">
      <c r="A785" s="28"/>
      <c r="B785" s="3"/>
      <c r="C785" s="6"/>
    </row>
    <row r="786" ht="14.25" customHeight="1">
      <c r="A786" s="28"/>
      <c r="B786" s="3"/>
      <c r="C786" s="6"/>
    </row>
    <row r="787" ht="14.25" customHeight="1">
      <c r="A787" s="28"/>
      <c r="B787" s="3"/>
      <c r="C787" s="6"/>
    </row>
    <row r="788" ht="14.25" customHeight="1">
      <c r="A788" s="28"/>
      <c r="B788" s="3"/>
      <c r="C788" s="6"/>
    </row>
    <row r="789" ht="14.25" customHeight="1">
      <c r="A789" s="28"/>
      <c r="B789" s="3"/>
      <c r="C789" s="6"/>
    </row>
    <row r="790" ht="14.25" customHeight="1">
      <c r="A790" s="28"/>
      <c r="B790" s="3"/>
      <c r="C790" s="6"/>
    </row>
    <row r="791" ht="14.25" customHeight="1">
      <c r="A791" s="28"/>
      <c r="B791" s="3"/>
      <c r="C791" s="6"/>
    </row>
    <row r="792" ht="14.25" customHeight="1">
      <c r="A792" s="28"/>
      <c r="B792" s="3"/>
      <c r="C792" s="6"/>
    </row>
    <row r="793" ht="14.25" customHeight="1">
      <c r="A793" s="28"/>
      <c r="B793" s="3"/>
      <c r="C793" s="6"/>
    </row>
    <row r="794" ht="14.25" customHeight="1">
      <c r="A794" s="28"/>
      <c r="B794" s="3"/>
      <c r="C794" s="6"/>
    </row>
    <row r="795" ht="14.25" customHeight="1">
      <c r="A795" s="28"/>
      <c r="B795" s="3"/>
      <c r="C795" s="6"/>
    </row>
    <row r="796" ht="14.25" customHeight="1">
      <c r="A796" s="28"/>
      <c r="B796" s="3"/>
      <c r="C796" s="6"/>
    </row>
    <row r="797" ht="14.25" customHeight="1">
      <c r="A797" s="28"/>
      <c r="B797" s="3"/>
      <c r="C797" s="6"/>
    </row>
    <row r="798" ht="14.25" customHeight="1">
      <c r="A798" s="28"/>
      <c r="B798" s="3"/>
      <c r="C798" s="6"/>
    </row>
    <row r="799" ht="14.25" customHeight="1">
      <c r="A799" s="28"/>
      <c r="B799" s="3"/>
      <c r="C799" s="6"/>
    </row>
    <row r="800" ht="14.25" customHeight="1">
      <c r="A800" s="28"/>
      <c r="B800" s="3"/>
      <c r="C800" s="6"/>
    </row>
    <row r="801" ht="14.25" customHeight="1">
      <c r="A801" s="28"/>
      <c r="B801" s="3"/>
      <c r="C801" s="6"/>
    </row>
    <row r="802" ht="14.25" customHeight="1">
      <c r="A802" s="28"/>
      <c r="B802" s="3"/>
      <c r="C802" s="6"/>
    </row>
    <row r="803" ht="14.25" customHeight="1">
      <c r="A803" s="28"/>
      <c r="B803" s="3"/>
      <c r="C803" s="6"/>
    </row>
    <row r="804" ht="14.25" customHeight="1">
      <c r="A804" s="28"/>
      <c r="B804" s="3"/>
      <c r="C804" s="6"/>
    </row>
    <row r="805" ht="14.25" customHeight="1">
      <c r="A805" s="28"/>
      <c r="B805" s="3"/>
      <c r="C805" s="6"/>
    </row>
    <row r="806" ht="14.25" customHeight="1">
      <c r="A806" s="28"/>
      <c r="B806" s="3"/>
      <c r="C806" s="6"/>
    </row>
    <row r="807" ht="14.25" customHeight="1">
      <c r="A807" s="28"/>
      <c r="B807" s="3"/>
      <c r="C807" s="6"/>
    </row>
    <row r="808" ht="14.25" customHeight="1">
      <c r="A808" s="28"/>
      <c r="B808" s="3"/>
      <c r="C808" s="6"/>
    </row>
    <row r="809" ht="14.25" customHeight="1">
      <c r="A809" s="28"/>
      <c r="B809" s="3"/>
      <c r="C809" s="6"/>
    </row>
    <row r="810" ht="14.25" customHeight="1">
      <c r="A810" s="28"/>
      <c r="B810" s="3"/>
      <c r="C810" s="6"/>
    </row>
    <row r="811" ht="14.25" customHeight="1">
      <c r="A811" s="28"/>
      <c r="B811" s="3"/>
      <c r="C811" s="6"/>
    </row>
    <row r="812" ht="14.25" customHeight="1">
      <c r="A812" s="28"/>
      <c r="B812" s="3"/>
      <c r="C812" s="6"/>
    </row>
    <row r="813" ht="14.25" customHeight="1">
      <c r="A813" s="28"/>
      <c r="B813" s="3"/>
      <c r="C813" s="6"/>
    </row>
    <row r="814" ht="14.25" customHeight="1">
      <c r="A814" s="28"/>
      <c r="B814" s="3"/>
      <c r="C814" s="6"/>
    </row>
    <row r="815" ht="14.25" customHeight="1">
      <c r="A815" s="28"/>
      <c r="B815" s="3"/>
      <c r="C815" s="6"/>
    </row>
    <row r="816" ht="14.25" customHeight="1">
      <c r="A816" s="28"/>
      <c r="B816" s="3"/>
      <c r="C816" s="6"/>
    </row>
    <row r="817" ht="14.25" customHeight="1">
      <c r="A817" s="28"/>
      <c r="B817" s="3"/>
      <c r="C817" s="6"/>
    </row>
    <row r="818" ht="14.25" customHeight="1">
      <c r="A818" s="28"/>
      <c r="B818" s="3"/>
      <c r="C818" s="6"/>
    </row>
    <row r="819" ht="14.25" customHeight="1">
      <c r="A819" s="28"/>
      <c r="B819" s="3"/>
      <c r="C819" s="6"/>
    </row>
    <row r="820" ht="14.25" customHeight="1">
      <c r="A820" s="28"/>
      <c r="B820" s="3"/>
      <c r="C820" s="6"/>
    </row>
    <row r="821" ht="14.25" customHeight="1">
      <c r="A821" s="28"/>
      <c r="B821" s="3"/>
      <c r="C821" s="6"/>
    </row>
    <row r="822" ht="14.25" customHeight="1">
      <c r="A822" s="28"/>
      <c r="B822" s="3"/>
      <c r="C822" s="6"/>
    </row>
    <row r="823" ht="14.25" customHeight="1">
      <c r="A823" s="28"/>
      <c r="B823" s="3"/>
      <c r="C823" s="6"/>
    </row>
    <row r="824" ht="14.25" customHeight="1">
      <c r="A824" s="28"/>
      <c r="B824" s="3"/>
      <c r="C824" s="6"/>
    </row>
    <row r="825" ht="14.25" customHeight="1">
      <c r="A825" s="28"/>
      <c r="B825" s="3"/>
      <c r="C825" s="6"/>
    </row>
    <row r="826" ht="14.25" customHeight="1">
      <c r="A826" s="28"/>
      <c r="B826" s="3"/>
      <c r="C826" s="6"/>
    </row>
    <row r="827" ht="14.25" customHeight="1">
      <c r="A827" s="28"/>
      <c r="B827" s="3"/>
      <c r="C827" s="6"/>
    </row>
    <row r="828" ht="14.25" customHeight="1">
      <c r="A828" s="28"/>
      <c r="B828" s="3"/>
      <c r="C828" s="6"/>
    </row>
    <row r="829" ht="14.25" customHeight="1">
      <c r="A829" s="28"/>
      <c r="B829" s="3"/>
      <c r="C829" s="6"/>
    </row>
    <row r="830" ht="14.25" customHeight="1">
      <c r="A830" s="28"/>
      <c r="B830" s="3"/>
      <c r="C830" s="6"/>
    </row>
    <row r="831" ht="14.25" customHeight="1">
      <c r="A831" s="28"/>
      <c r="B831" s="3"/>
      <c r="C831" s="6"/>
    </row>
    <row r="832" ht="14.25" customHeight="1">
      <c r="A832" s="28"/>
      <c r="B832" s="3"/>
      <c r="C832" s="6"/>
    </row>
    <row r="833" ht="14.25" customHeight="1">
      <c r="A833" s="28"/>
      <c r="B833" s="3"/>
      <c r="C833" s="6"/>
    </row>
    <row r="834" ht="14.25" customHeight="1">
      <c r="A834" s="28"/>
      <c r="B834" s="3"/>
      <c r="C834" s="6"/>
    </row>
    <row r="835" ht="14.25" customHeight="1">
      <c r="A835" s="28"/>
      <c r="B835" s="3"/>
      <c r="C835" s="6"/>
    </row>
    <row r="836" ht="14.25" customHeight="1">
      <c r="A836" s="28"/>
      <c r="B836" s="3"/>
      <c r="C836" s="6"/>
    </row>
    <row r="837" ht="14.25" customHeight="1">
      <c r="A837" s="28"/>
      <c r="B837" s="3"/>
      <c r="C837" s="6"/>
    </row>
    <row r="838" ht="14.25" customHeight="1">
      <c r="A838" s="28"/>
      <c r="B838" s="3"/>
      <c r="C838" s="6"/>
    </row>
    <row r="839" ht="14.25" customHeight="1">
      <c r="A839" s="28"/>
      <c r="B839" s="3"/>
      <c r="C839" s="6"/>
    </row>
    <row r="840" ht="14.25" customHeight="1">
      <c r="A840" s="28"/>
      <c r="B840" s="3"/>
      <c r="C840" s="6"/>
    </row>
    <row r="841" ht="14.25" customHeight="1">
      <c r="A841" s="28"/>
      <c r="B841" s="3"/>
      <c r="C841" s="6"/>
    </row>
    <row r="842" ht="14.25" customHeight="1">
      <c r="A842" s="28"/>
      <c r="B842" s="3"/>
      <c r="C842" s="6"/>
    </row>
    <row r="843" ht="14.25" customHeight="1">
      <c r="A843" s="28"/>
      <c r="B843" s="3"/>
      <c r="C843" s="6"/>
    </row>
    <row r="844" ht="14.25" customHeight="1">
      <c r="A844" s="28"/>
      <c r="B844" s="3"/>
      <c r="C844" s="6"/>
    </row>
    <row r="845" ht="14.25" customHeight="1">
      <c r="A845" s="28"/>
      <c r="B845" s="3"/>
      <c r="C845" s="6"/>
    </row>
    <row r="846" ht="14.25" customHeight="1">
      <c r="A846" s="28"/>
      <c r="B846" s="3"/>
      <c r="C846" s="6"/>
    </row>
    <row r="847" ht="14.25" customHeight="1">
      <c r="A847" s="28"/>
      <c r="B847" s="3"/>
      <c r="C847" s="6"/>
    </row>
    <row r="848" ht="14.25" customHeight="1">
      <c r="A848" s="28"/>
      <c r="B848" s="3"/>
      <c r="C848" s="6"/>
    </row>
    <row r="849" ht="14.25" customHeight="1">
      <c r="A849" s="28"/>
      <c r="B849" s="3"/>
      <c r="C849" s="6"/>
    </row>
    <row r="850" ht="14.25" customHeight="1">
      <c r="A850" s="28"/>
      <c r="B850" s="3"/>
      <c r="C850" s="6"/>
    </row>
    <row r="851" ht="14.25" customHeight="1">
      <c r="A851" s="28"/>
      <c r="B851" s="3"/>
      <c r="C851" s="6"/>
    </row>
    <row r="852" ht="14.25" customHeight="1">
      <c r="A852" s="28"/>
      <c r="B852" s="3"/>
      <c r="C852" s="6"/>
    </row>
    <row r="853" ht="14.25" customHeight="1">
      <c r="A853" s="28"/>
      <c r="B853" s="3"/>
      <c r="C853" s="6"/>
    </row>
    <row r="854" ht="14.25" customHeight="1">
      <c r="A854" s="28"/>
      <c r="B854" s="3"/>
      <c r="C854" s="6"/>
    </row>
    <row r="855" ht="14.25" customHeight="1">
      <c r="A855" s="28"/>
      <c r="B855" s="3"/>
      <c r="C855" s="6"/>
    </row>
    <row r="856" ht="14.25" customHeight="1">
      <c r="A856" s="28"/>
      <c r="B856" s="3"/>
      <c r="C856" s="6"/>
    </row>
    <row r="857" ht="14.25" customHeight="1">
      <c r="A857" s="28"/>
      <c r="B857" s="3"/>
      <c r="C857" s="6"/>
    </row>
    <row r="858" ht="14.25" customHeight="1">
      <c r="A858" s="28"/>
      <c r="B858" s="3"/>
      <c r="C858" s="6"/>
    </row>
    <row r="859" ht="14.25" customHeight="1">
      <c r="A859" s="28"/>
      <c r="B859" s="3"/>
      <c r="C859" s="6"/>
    </row>
    <row r="860" ht="14.25" customHeight="1">
      <c r="A860" s="28"/>
      <c r="B860" s="3"/>
      <c r="C860" s="6"/>
    </row>
    <row r="861" ht="14.25" customHeight="1">
      <c r="A861" s="28"/>
      <c r="B861" s="3"/>
      <c r="C861" s="6"/>
    </row>
    <row r="862" ht="14.25" customHeight="1">
      <c r="A862" s="28"/>
      <c r="B862" s="3"/>
      <c r="C862" s="6"/>
    </row>
    <row r="863" ht="14.25" customHeight="1">
      <c r="A863" s="28"/>
      <c r="B863" s="3"/>
      <c r="C863" s="6"/>
    </row>
    <row r="864" ht="14.25" customHeight="1">
      <c r="A864" s="28"/>
      <c r="B864" s="3"/>
      <c r="C864" s="6"/>
    </row>
    <row r="865" ht="14.25" customHeight="1">
      <c r="A865" s="28"/>
      <c r="B865" s="3"/>
      <c r="C865" s="6"/>
    </row>
    <row r="866" ht="14.25" customHeight="1">
      <c r="A866" s="28"/>
      <c r="B866" s="3"/>
      <c r="C866" s="6"/>
    </row>
    <row r="867" ht="14.25" customHeight="1">
      <c r="A867" s="28"/>
      <c r="B867" s="3"/>
      <c r="C867" s="6"/>
    </row>
    <row r="868" ht="14.25" customHeight="1">
      <c r="A868" s="28"/>
      <c r="B868" s="3"/>
      <c r="C868" s="6"/>
    </row>
    <row r="869" ht="14.25" customHeight="1">
      <c r="A869" s="28"/>
      <c r="B869" s="3"/>
      <c r="C869" s="6"/>
    </row>
    <row r="870" ht="14.25" customHeight="1">
      <c r="A870" s="28"/>
      <c r="B870" s="3"/>
      <c r="C870" s="6"/>
    </row>
    <row r="871" ht="14.25" customHeight="1">
      <c r="A871" s="28"/>
      <c r="B871" s="3"/>
      <c r="C871" s="6"/>
    </row>
    <row r="872" ht="14.25" customHeight="1">
      <c r="A872" s="28"/>
      <c r="B872" s="3"/>
      <c r="C872" s="6"/>
    </row>
    <row r="873" ht="14.25" customHeight="1">
      <c r="A873" s="28"/>
      <c r="B873" s="3"/>
      <c r="C873" s="6"/>
    </row>
    <row r="874" ht="14.25" customHeight="1">
      <c r="A874" s="28"/>
      <c r="B874" s="3"/>
      <c r="C874" s="6"/>
    </row>
    <row r="875" ht="14.25" customHeight="1">
      <c r="A875" s="28"/>
      <c r="B875" s="3"/>
      <c r="C875" s="6"/>
    </row>
    <row r="876" ht="14.25" customHeight="1">
      <c r="A876" s="28"/>
      <c r="B876" s="3"/>
      <c r="C876" s="6"/>
    </row>
    <row r="877" ht="14.25" customHeight="1">
      <c r="A877" s="28"/>
      <c r="B877" s="3"/>
      <c r="C877" s="6"/>
    </row>
    <row r="878" ht="14.25" customHeight="1">
      <c r="A878" s="28"/>
      <c r="B878" s="3"/>
      <c r="C878" s="6"/>
    </row>
    <row r="879" ht="14.25" customHeight="1">
      <c r="A879" s="28"/>
      <c r="B879" s="3"/>
      <c r="C879" s="6"/>
    </row>
    <row r="880" ht="14.25" customHeight="1">
      <c r="A880" s="28"/>
      <c r="B880" s="3"/>
      <c r="C880" s="6"/>
    </row>
    <row r="881" ht="14.25" customHeight="1">
      <c r="A881" s="28"/>
      <c r="B881" s="3"/>
      <c r="C881" s="6"/>
    </row>
    <row r="882" ht="14.25" customHeight="1">
      <c r="A882" s="28"/>
      <c r="B882" s="3"/>
      <c r="C882" s="6"/>
    </row>
    <row r="883" ht="14.25" customHeight="1">
      <c r="A883" s="28"/>
      <c r="B883" s="3"/>
      <c r="C883" s="6"/>
    </row>
    <row r="884" ht="14.25" customHeight="1">
      <c r="A884" s="28"/>
      <c r="B884" s="3"/>
      <c r="C884" s="6"/>
    </row>
    <row r="885" ht="14.25" customHeight="1">
      <c r="A885" s="28"/>
      <c r="B885" s="3"/>
      <c r="C885" s="6"/>
    </row>
    <row r="886" ht="14.25" customHeight="1">
      <c r="A886" s="28"/>
      <c r="B886" s="3"/>
      <c r="C886" s="6"/>
    </row>
    <row r="887" ht="14.25" customHeight="1">
      <c r="A887" s="28"/>
      <c r="B887" s="3"/>
      <c r="C887" s="6"/>
    </row>
    <row r="888" ht="14.25" customHeight="1">
      <c r="A888" s="28"/>
      <c r="B888" s="3"/>
      <c r="C888" s="6"/>
    </row>
    <row r="889" ht="14.25" customHeight="1">
      <c r="A889" s="28"/>
      <c r="B889" s="3"/>
      <c r="C889" s="6"/>
    </row>
    <row r="890" ht="14.25" customHeight="1">
      <c r="A890" s="28"/>
      <c r="B890" s="3"/>
      <c r="C890" s="6"/>
    </row>
    <row r="891" ht="14.25" customHeight="1">
      <c r="A891" s="28"/>
      <c r="B891" s="3"/>
      <c r="C891" s="6"/>
    </row>
    <row r="892" ht="14.25" customHeight="1">
      <c r="A892" s="28"/>
      <c r="B892" s="3"/>
      <c r="C892" s="6"/>
    </row>
    <row r="893" ht="14.25" customHeight="1">
      <c r="A893" s="28"/>
      <c r="B893" s="3"/>
      <c r="C893" s="6"/>
    </row>
    <row r="894" ht="14.25" customHeight="1">
      <c r="A894" s="28"/>
      <c r="B894" s="3"/>
      <c r="C894" s="6"/>
    </row>
    <row r="895" ht="14.25" customHeight="1">
      <c r="A895" s="28"/>
      <c r="B895" s="3"/>
      <c r="C895" s="6"/>
    </row>
    <row r="896" ht="14.25" customHeight="1">
      <c r="A896" s="28"/>
      <c r="B896" s="3"/>
      <c r="C896" s="6"/>
    </row>
    <row r="897" ht="14.25" customHeight="1">
      <c r="A897" s="28"/>
      <c r="B897" s="3"/>
      <c r="C897" s="6"/>
    </row>
    <row r="898" ht="14.25" customHeight="1">
      <c r="A898" s="28"/>
      <c r="B898" s="3"/>
      <c r="C898" s="6"/>
    </row>
    <row r="899" ht="14.25" customHeight="1">
      <c r="A899" s="28"/>
      <c r="B899" s="3"/>
      <c r="C899" s="6"/>
    </row>
    <row r="900" ht="14.25" customHeight="1">
      <c r="A900" s="28"/>
      <c r="B900" s="3"/>
      <c r="C900" s="6"/>
    </row>
    <row r="901" ht="14.25" customHeight="1">
      <c r="A901" s="28"/>
      <c r="B901" s="3"/>
      <c r="C901" s="6"/>
    </row>
    <row r="902" ht="14.25" customHeight="1">
      <c r="A902" s="28"/>
      <c r="B902" s="3"/>
      <c r="C902" s="6"/>
    </row>
    <row r="903" ht="14.25" customHeight="1">
      <c r="A903" s="28"/>
      <c r="B903" s="3"/>
      <c r="C903" s="6"/>
    </row>
    <row r="904" ht="14.25" customHeight="1">
      <c r="A904" s="28"/>
      <c r="B904" s="3"/>
      <c r="C904" s="6"/>
    </row>
    <row r="905" ht="14.25" customHeight="1">
      <c r="A905" s="28"/>
      <c r="B905" s="3"/>
      <c r="C905" s="6"/>
    </row>
    <row r="906" ht="14.25" customHeight="1">
      <c r="A906" s="28"/>
      <c r="B906" s="3"/>
      <c r="C906" s="6"/>
    </row>
    <row r="907" ht="14.25" customHeight="1">
      <c r="A907" s="28"/>
      <c r="B907" s="3"/>
      <c r="C907" s="6"/>
    </row>
    <row r="908" ht="14.25" customHeight="1">
      <c r="A908" s="28"/>
      <c r="B908" s="3"/>
      <c r="C908" s="6"/>
    </row>
    <row r="909" ht="14.25" customHeight="1">
      <c r="A909" s="28"/>
      <c r="B909" s="3"/>
      <c r="C909" s="6"/>
    </row>
    <row r="910" ht="14.25" customHeight="1">
      <c r="A910" s="28"/>
      <c r="B910" s="3"/>
      <c r="C910" s="6"/>
    </row>
    <row r="911" ht="14.25" customHeight="1">
      <c r="A911" s="28"/>
      <c r="B911" s="3"/>
      <c r="C911" s="6"/>
    </row>
    <row r="912" ht="14.25" customHeight="1">
      <c r="A912" s="28"/>
      <c r="B912" s="3"/>
      <c r="C912" s="6"/>
    </row>
    <row r="913" ht="14.25" customHeight="1">
      <c r="A913" s="28"/>
      <c r="B913" s="3"/>
      <c r="C913" s="6"/>
    </row>
    <row r="914" ht="14.25" customHeight="1">
      <c r="A914" s="28"/>
      <c r="B914" s="3"/>
      <c r="C914" s="6"/>
    </row>
    <row r="915" ht="14.25" customHeight="1">
      <c r="A915" s="28"/>
      <c r="B915" s="3"/>
      <c r="C915" s="6"/>
    </row>
    <row r="916" ht="14.25" customHeight="1">
      <c r="A916" s="28"/>
      <c r="B916" s="3"/>
      <c r="C916" s="6"/>
    </row>
    <row r="917" ht="14.25" customHeight="1">
      <c r="A917" s="28"/>
      <c r="B917" s="3"/>
      <c r="C917" s="6"/>
    </row>
    <row r="918" ht="14.25" customHeight="1">
      <c r="A918" s="28"/>
      <c r="B918" s="3"/>
      <c r="C918" s="6"/>
    </row>
    <row r="919" ht="14.25" customHeight="1">
      <c r="A919" s="28"/>
      <c r="B919" s="3"/>
      <c r="C919" s="6"/>
    </row>
    <row r="920" ht="14.25" customHeight="1">
      <c r="A920" s="28"/>
      <c r="B920" s="3"/>
      <c r="C920" s="6"/>
    </row>
    <row r="921" ht="14.25" customHeight="1">
      <c r="A921" s="28"/>
      <c r="B921" s="3"/>
      <c r="C921" s="6"/>
    </row>
    <row r="922" ht="14.25" customHeight="1">
      <c r="A922" s="28"/>
      <c r="B922" s="3"/>
      <c r="C922" s="6"/>
    </row>
    <row r="923" ht="14.25" customHeight="1">
      <c r="A923" s="28"/>
      <c r="B923" s="3"/>
      <c r="C923" s="6"/>
    </row>
    <row r="924" ht="14.25" customHeight="1">
      <c r="A924" s="28"/>
      <c r="B924" s="3"/>
      <c r="C924" s="6"/>
    </row>
    <row r="925" ht="14.25" customHeight="1">
      <c r="A925" s="28"/>
      <c r="B925" s="3"/>
      <c r="C925" s="6"/>
    </row>
    <row r="926" ht="14.25" customHeight="1">
      <c r="A926" s="28"/>
      <c r="B926" s="3"/>
      <c r="C926" s="6"/>
    </row>
    <row r="927" ht="14.25" customHeight="1">
      <c r="A927" s="28"/>
      <c r="B927" s="3"/>
      <c r="C927" s="6"/>
    </row>
    <row r="928" ht="14.25" customHeight="1">
      <c r="A928" s="28"/>
      <c r="B928" s="3"/>
      <c r="C928" s="6"/>
    </row>
    <row r="929" ht="14.25" customHeight="1">
      <c r="A929" s="28"/>
      <c r="B929" s="3"/>
      <c r="C929" s="6"/>
    </row>
    <row r="930" ht="14.25" customHeight="1">
      <c r="A930" s="28"/>
      <c r="B930" s="3"/>
      <c r="C930" s="6"/>
    </row>
    <row r="931" ht="14.25" customHeight="1">
      <c r="A931" s="28"/>
      <c r="B931" s="3"/>
      <c r="C931" s="6"/>
    </row>
    <row r="932" ht="14.25" customHeight="1">
      <c r="A932" s="28"/>
      <c r="B932" s="3"/>
      <c r="C932" s="6"/>
    </row>
    <row r="933" ht="14.25" customHeight="1">
      <c r="A933" s="28"/>
      <c r="B933" s="3"/>
      <c r="C933" s="6"/>
    </row>
    <row r="934" ht="14.25" customHeight="1">
      <c r="A934" s="28"/>
      <c r="B934" s="3"/>
      <c r="C934" s="6"/>
    </row>
    <row r="935" ht="14.25" customHeight="1">
      <c r="A935" s="28"/>
      <c r="B935" s="3"/>
      <c r="C935" s="6"/>
    </row>
    <row r="936" ht="14.25" customHeight="1">
      <c r="A936" s="28"/>
      <c r="B936" s="3"/>
      <c r="C936" s="6"/>
    </row>
    <row r="937" ht="14.25" customHeight="1">
      <c r="A937" s="28"/>
      <c r="B937" s="3"/>
      <c r="C937" s="6"/>
    </row>
    <row r="938" ht="14.25" customHeight="1">
      <c r="A938" s="28"/>
      <c r="B938" s="3"/>
      <c r="C938" s="6"/>
    </row>
    <row r="939" ht="14.25" customHeight="1">
      <c r="A939" s="28"/>
      <c r="B939" s="3"/>
      <c r="C939" s="6"/>
    </row>
    <row r="940" ht="14.25" customHeight="1">
      <c r="A940" s="28"/>
      <c r="B940" s="3"/>
      <c r="C940" s="6"/>
    </row>
    <row r="941" ht="14.25" customHeight="1">
      <c r="A941" s="28"/>
      <c r="B941" s="3"/>
      <c r="C941" s="6"/>
    </row>
    <row r="942" ht="14.25" customHeight="1">
      <c r="A942" s="28"/>
      <c r="B942" s="3"/>
      <c r="C942" s="6"/>
    </row>
    <row r="943" ht="14.25" customHeight="1">
      <c r="A943" s="28"/>
      <c r="B943" s="3"/>
      <c r="C943" s="6"/>
    </row>
    <row r="944" ht="14.25" customHeight="1">
      <c r="A944" s="28"/>
      <c r="B944" s="3"/>
      <c r="C944" s="6"/>
    </row>
    <row r="945" ht="14.25" customHeight="1">
      <c r="A945" s="28"/>
      <c r="B945" s="3"/>
      <c r="C945" s="6"/>
    </row>
    <row r="946" ht="14.25" customHeight="1">
      <c r="A946" s="28"/>
      <c r="B946" s="3"/>
      <c r="C946" s="6"/>
    </row>
    <row r="947" ht="14.25" customHeight="1">
      <c r="A947" s="28"/>
      <c r="B947" s="3"/>
      <c r="C947" s="6"/>
    </row>
    <row r="948" ht="14.25" customHeight="1">
      <c r="A948" s="28"/>
      <c r="B948" s="3"/>
      <c r="C948" s="6"/>
    </row>
    <row r="949" ht="14.25" customHeight="1">
      <c r="A949" s="28"/>
      <c r="B949" s="3"/>
      <c r="C949" s="6"/>
    </row>
    <row r="950" ht="14.25" customHeight="1">
      <c r="A950" s="28"/>
      <c r="B950" s="3"/>
      <c r="C950" s="6"/>
    </row>
    <row r="951" ht="14.25" customHeight="1">
      <c r="A951" s="28"/>
      <c r="B951" s="3"/>
      <c r="C951" s="6"/>
    </row>
    <row r="952" ht="14.25" customHeight="1">
      <c r="A952" s="28"/>
      <c r="B952" s="3"/>
      <c r="C952" s="6"/>
    </row>
    <row r="953" ht="14.25" customHeight="1">
      <c r="A953" s="28"/>
      <c r="B953" s="3"/>
      <c r="C953" s="6"/>
    </row>
    <row r="954" ht="14.25" customHeight="1">
      <c r="A954" s="28"/>
      <c r="B954" s="3"/>
      <c r="C954" s="6"/>
    </row>
    <row r="955" ht="14.25" customHeight="1">
      <c r="A955" s="28"/>
      <c r="B955" s="3"/>
      <c r="C955" s="6"/>
    </row>
    <row r="956" ht="14.25" customHeight="1">
      <c r="A956" s="28"/>
      <c r="B956" s="3"/>
      <c r="C956" s="6"/>
    </row>
    <row r="957" ht="14.25" customHeight="1">
      <c r="A957" s="28"/>
      <c r="B957" s="3"/>
      <c r="C957" s="6"/>
    </row>
    <row r="958" ht="14.25" customHeight="1">
      <c r="A958" s="28"/>
      <c r="B958" s="3"/>
      <c r="C958" s="6"/>
    </row>
    <row r="959" ht="14.25" customHeight="1">
      <c r="A959" s="28"/>
      <c r="B959" s="3"/>
      <c r="C959" s="6"/>
    </row>
    <row r="960" ht="14.25" customHeight="1">
      <c r="A960" s="28"/>
      <c r="B960" s="3"/>
      <c r="C960" s="6"/>
    </row>
    <row r="961" ht="14.25" customHeight="1">
      <c r="A961" s="28"/>
      <c r="B961" s="3"/>
      <c r="C961" s="6"/>
    </row>
    <row r="962" ht="14.25" customHeight="1">
      <c r="A962" s="28"/>
      <c r="B962" s="3"/>
      <c r="C962" s="6"/>
    </row>
    <row r="963" ht="14.25" customHeight="1">
      <c r="A963" s="28"/>
      <c r="B963" s="3"/>
      <c r="C963" s="6"/>
    </row>
    <row r="964" ht="14.25" customHeight="1">
      <c r="A964" s="28"/>
      <c r="B964" s="3"/>
      <c r="C964" s="6"/>
    </row>
    <row r="965" ht="14.25" customHeight="1">
      <c r="A965" s="28"/>
      <c r="B965" s="3"/>
      <c r="C965" s="6"/>
    </row>
    <row r="966" ht="14.25" customHeight="1">
      <c r="A966" s="28"/>
      <c r="B966" s="3"/>
      <c r="C966" s="6"/>
    </row>
    <row r="967" ht="14.25" customHeight="1">
      <c r="A967" s="28"/>
      <c r="B967" s="3"/>
      <c r="C967" s="6"/>
    </row>
    <row r="968" ht="14.25" customHeight="1">
      <c r="A968" s="28"/>
      <c r="B968" s="3"/>
      <c r="C968" s="6"/>
    </row>
    <row r="969" ht="14.25" customHeight="1">
      <c r="A969" s="28"/>
      <c r="B969" s="3"/>
      <c r="C969" s="6"/>
    </row>
    <row r="970" ht="14.25" customHeight="1">
      <c r="A970" s="28"/>
      <c r="B970" s="3"/>
      <c r="C970" s="6"/>
    </row>
    <row r="971" ht="14.25" customHeight="1">
      <c r="A971" s="28"/>
      <c r="B971" s="3"/>
      <c r="C971" s="6"/>
    </row>
    <row r="972" ht="14.25" customHeight="1">
      <c r="A972" s="28"/>
      <c r="B972" s="3"/>
      <c r="C972" s="6"/>
    </row>
    <row r="973" ht="14.25" customHeight="1">
      <c r="A973" s="28"/>
      <c r="B973" s="3"/>
      <c r="C973" s="6"/>
    </row>
    <row r="974" ht="14.25" customHeight="1">
      <c r="A974" s="28"/>
      <c r="B974" s="3"/>
      <c r="C974" s="6"/>
    </row>
    <row r="975" ht="14.25" customHeight="1">
      <c r="A975" s="28"/>
      <c r="B975" s="3"/>
      <c r="C975" s="6"/>
    </row>
    <row r="976" ht="14.25" customHeight="1">
      <c r="A976" s="28"/>
      <c r="B976" s="3"/>
      <c r="C976" s="6"/>
    </row>
    <row r="977" ht="14.25" customHeight="1">
      <c r="A977" s="28"/>
      <c r="B977" s="3"/>
      <c r="C977" s="6"/>
    </row>
    <row r="978" ht="14.25" customHeight="1">
      <c r="A978" s="28"/>
      <c r="B978" s="3"/>
      <c r="C978" s="6"/>
    </row>
    <row r="979" ht="14.25" customHeight="1">
      <c r="A979" s="28"/>
      <c r="B979" s="3"/>
      <c r="C979" s="6"/>
    </row>
    <row r="980" ht="14.25" customHeight="1">
      <c r="A980" s="28"/>
      <c r="B980" s="3"/>
      <c r="C980" s="6"/>
    </row>
    <row r="981" ht="14.25" customHeight="1">
      <c r="A981" s="28"/>
      <c r="B981" s="3"/>
      <c r="C981" s="6"/>
    </row>
    <row r="982" ht="14.25" customHeight="1">
      <c r="A982" s="28"/>
      <c r="B982" s="3"/>
      <c r="C982" s="6"/>
    </row>
    <row r="983" ht="14.25" customHeight="1">
      <c r="A983" s="28"/>
      <c r="B983" s="3"/>
      <c r="C983" s="6"/>
    </row>
    <row r="984" ht="14.25" customHeight="1">
      <c r="A984" s="28"/>
      <c r="B984" s="3"/>
      <c r="C984" s="6"/>
    </row>
    <row r="985" ht="14.25" customHeight="1">
      <c r="A985" s="28"/>
      <c r="B985" s="3"/>
      <c r="C985" s="6"/>
    </row>
    <row r="986" ht="14.25" customHeight="1">
      <c r="A986" s="28"/>
      <c r="B986" s="3"/>
      <c r="C986" s="6"/>
    </row>
    <row r="987" ht="14.25" customHeight="1">
      <c r="A987" s="28"/>
      <c r="B987" s="3"/>
      <c r="C987" s="6"/>
    </row>
    <row r="988" ht="14.25" customHeight="1">
      <c r="A988" s="28"/>
      <c r="B988" s="3"/>
      <c r="C988" s="6"/>
    </row>
    <row r="989" ht="14.25" customHeight="1">
      <c r="A989" s="28"/>
      <c r="B989" s="3"/>
      <c r="C989" s="6"/>
    </row>
    <row r="990" ht="14.25" customHeight="1">
      <c r="A990" s="28"/>
      <c r="B990" s="3"/>
      <c r="C990" s="6"/>
    </row>
    <row r="991" ht="14.25" customHeight="1">
      <c r="A991" s="28"/>
      <c r="B991" s="3"/>
      <c r="C991" s="6"/>
    </row>
    <row r="992" ht="14.25" customHeight="1">
      <c r="A992" s="28"/>
      <c r="B992" s="3"/>
      <c r="C992" s="6"/>
    </row>
    <row r="993" ht="14.25" customHeight="1">
      <c r="A993" s="28"/>
      <c r="B993" s="3"/>
      <c r="C993" s="6"/>
    </row>
    <row r="994" ht="14.25" customHeight="1">
      <c r="A994" s="28"/>
      <c r="B994" s="3"/>
      <c r="C994" s="6"/>
    </row>
    <row r="995" ht="14.25" customHeight="1">
      <c r="A995" s="28"/>
      <c r="B995" s="3"/>
      <c r="C995" s="6"/>
    </row>
    <row r="996" ht="14.25" customHeight="1">
      <c r="A996" s="28"/>
      <c r="B996" s="3"/>
      <c r="C996" s="6"/>
    </row>
    <row r="997" ht="14.25" customHeight="1">
      <c r="A997" s="28"/>
      <c r="B997" s="3"/>
      <c r="C997" s="6"/>
    </row>
    <row r="998" ht="14.25" customHeight="1">
      <c r="A998" s="28"/>
      <c r="B998" s="3"/>
      <c r="C998" s="6"/>
    </row>
    <row r="999" ht="14.25" customHeight="1">
      <c r="A999" s="28"/>
      <c r="B999" s="3"/>
      <c r="C999" s="6"/>
    </row>
  </sheetData>
  <printOptions gridLines="1"/>
  <pageMargins bottom="0.75" footer="0.0" header="0.0" left="0.25" right="0.25" top="0.75"/>
  <pageSetup orientation="landscape"/>
  <headerFooter>
    <oddHeader>&amp;L2019 NHRMA Student Conference - Portland, OR&amp;RLast updated &amp;D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54.29"/>
    <col customWidth="1" min="2" max="2" width="9.86"/>
    <col customWidth="1" min="3" max="3" width="9.57"/>
    <col customWidth="1" min="4" max="4" width="9.86"/>
    <col customWidth="1" min="5" max="5" width="12.14"/>
    <col customWidth="1" min="6" max="6" width="9.86"/>
    <col customWidth="1" min="7" max="7" width="10.43"/>
    <col customWidth="1" min="8" max="8" width="10.71"/>
    <col customWidth="1" min="9" max="9" width="51.57"/>
    <col customWidth="1" min="10" max="26" width="8.71"/>
  </cols>
  <sheetData>
    <row r="1" ht="12.0" customHeight="1">
      <c r="A1" s="1"/>
      <c r="B1" s="4" t="s">
        <v>1</v>
      </c>
      <c r="C1" s="5">
        <v>2018.0</v>
      </c>
      <c r="D1" s="5">
        <v>2019.0</v>
      </c>
      <c r="E1" s="5"/>
      <c r="F1" s="5"/>
      <c r="G1" s="5"/>
      <c r="H1" s="5">
        <v>2019.0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7"/>
      <c r="B2" s="5" t="s">
        <v>3</v>
      </c>
      <c r="C2" s="5" t="s">
        <v>4</v>
      </c>
      <c r="D2" s="5" t="s">
        <v>3</v>
      </c>
      <c r="E2" s="8" t="s">
        <v>5</v>
      </c>
      <c r="F2" s="5" t="s">
        <v>6</v>
      </c>
      <c r="G2" s="5" t="s">
        <v>7</v>
      </c>
      <c r="H2" s="5" t="s">
        <v>4</v>
      </c>
      <c r="I2" s="11" t="s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2" t="s">
        <v>12</v>
      </c>
      <c r="B3" s="13">
        <f>SUM(B4:B9)</f>
        <v>2900</v>
      </c>
      <c r="C3" s="13">
        <v>9814.0</v>
      </c>
      <c r="D3" s="13">
        <f>SUM(D4:D9)</f>
        <v>4920</v>
      </c>
      <c r="E3" s="14"/>
      <c r="F3" s="13"/>
      <c r="G3" s="14"/>
      <c r="H3" s="15">
        <v>3449.44</v>
      </c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6" t="s">
        <v>13</v>
      </c>
      <c r="B4" s="19">
        <f t="shared" ref="B4:B5" si="1">SUM(F4*E4)</f>
        <v>0</v>
      </c>
      <c r="C4" s="19"/>
      <c r="D4" s="19">
        <v>700.0</v>
      </c>
      <c r="E4" s="19"/>
      <c r="F4" s="21">
        <v>80.0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6" t="s">
        <v>17</v>
      </c>
      <c r="B5" s="19">
        <f t="shared" si="1"/>
        <v>900</v>
      </c>
      <c r="C5" s="19"/>
      <c r="D5" s="19">
        <f>E5*F5</f>
        <v>900</v>
      </c>
      <c r="E5" s="19">
        <v>11.25</v>
      </c>
      <c r="F5" s="21">
        <v>80.0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6" t="s">
        <v>19</v>
      </c>
      <c r="B6" s="19"/>
      <c r="C6" s="19"/>
      <c r="D6" s="19">
        <v>120.0</v>
      </c>
      <c r="E6" s="19">
        <v>1.5</v>
      </c>
      <c r="F6" s="21">
        <v>80.0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6" t="s">
        <v>20</v>
      </c>
      <c r="B7" s="19">
        <f>SUM(F7*E7)</f>
        <v>2000</v>
      </c>
      <c r="C7" s="19"/>
      <c r="D7" s="19">
        <f>E7*F7</f>
        <v>2000</v>
      </c>
      <c r="E7" s="19">
        <v>25.0</v>
      </c>
      <c r="F7" s="21">
        <v>80.0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6" t="s">
        <v>22</v>
      </c>
      <c r="B8" s="19"/>
      <c r="C8" s="19"/>
      <c r="D8" s="19">
        <v>500.0</v>
      </c>
      <c r="E8" s="19"/>
      <c r="F8" s="2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6" t="s">
        <v>23</v>
      </c>
      <c r="B9" s="19">
        <f>SUM(F9*E9)</f>
        <v>0</v>
      </c>
      <c r="C9" s="19"/>
      <c r="D9" s="19">
        <v>700.0</v>
      </c>
      <c r="E9" s="19"/>
      <c r="F9" s="21">
        <v>80.0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2" t="s">
        <v>26</v>
      </c>
      <c r="B10" s="13">
        <f>SUM(B11:B14)</f>
        <v>5360</v>
      </c>
      <c r="C10" s="13">
        <v>4420.0</v>
      </c>
      <c r="D10" s="15">
        <v>4000.0</v>
      </c>
      <c r="E10" s="14"/>
      <c r="F10" s="13"/>
      <c r="G10" s="14"/>
      <c r="H10" s="13">
        <f>SUM(H11:H14)</f>
        <v>2662.61</v>
      </c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30" t="s">
        <v>30</v>
      </c>
      <c r="B11" s="19">
        <f>2800+(2800*0.2)</f>
        <v>3360</v>
      </c>
      <c r="C11" s="21"/>
      <c r="D11" s="19">
        <f>2800+(2800*0.2)</f>
        <v>3360</v>
      </c>
      <c r="E11" s="21"/>
      <c r="F11" s="19"/>
      <c r="G11" s="1"/>
      <c r="H11" s="1">
        <f>1687</f>
        <v>1687</v>
      </c>
      <c r="I11" s="33" t="s">
        <v>39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30" t="s">
        <v>42</v>
      </c>
      <c r="B12" s="19">
        <v>2000.0</v>
      </c>
      <c r="C12" s="21"/>
      <c r="D12" s="19">
        <f>1700+(1700*0.22)</f>
        <v>2074</v>
      </c>
      <c r="E12" s="21"/>
      <c r="F12" s="19"/>
      <c r="G12" s="1"/>
      <c r="H12" s="1">
        <f>835</f>
        <v>835</v>
      </c>
      <c r="I12" s="33" t="s">
        <v>44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32" t="s">
        <v>46</v>
      </c>
      <c r="B13" s="19"/>
      <c r="C13" s="21"/>
      <c r="D13" s="19"/>
      <c r="E13" s="21"/>
      <c r="F13" s="19"/>
      <c r="G13" s="1"/>
      <c r="H13" s="36">
        <v>79.41</v>
      </c>
      <c r="I13" s="36" t="s">
        <v>49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32" t="s">
        <v>50</v>
      </c>
      <c r="B14" s="19"/>
      <c r="C14" s="21"/>
      <c r="D14" s="19"/>
      <c r="E14" s="21"/>
      <c r="F14" s="19"/>
      <c r="G14" s="1"/>
      <c r="H14" s="36">
        <v>61.2</v>
      </c>
      <c r="I14" s="36" t="s">
        <v>49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37" t="s">
        <v>51</v>
      </c>
      <c r="B15" s="13">
        <f>SUM(B16:B18)</f>
        <v>785</v>
      </c>
      <c r="C15" s="13">
        <v>640.0</v>
      </c>
      <c r="D15" s="15">
        <v>640.0</v>
      </c>
      <c r="E15" s="14"/>
      <c r="F15" s="13"/>
      <c r="G15" s="14"/>
      <c r="H15" s="13">
        <f>SUM(H16:H18)</f>
        <v>216</v>
      </c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6" t="s">
        <v>53</v>
      </c>
      <c r="B16" s="19">
        <f t="shared" ref="B16:B18" si="2">SUM(F16*E16)</f>
        <v>360</v>
      </c>
      <c r="C16" s="19"/>
      <c r="D16" s="19"/>
      <c r="E16" s="21">
        <v>6.0</v>
      </c>
      <c r="F16" s="19">
        <v>60.0</v>
      </c>
      <c r="G16" s="1"/>
      <c r="H16" s="1"/>
      <c r="I16" s="3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6" t="s">
        <v>55</v>
      </c>
      <c r="B17" s="19">
        <f t="shared" si="2"/>
        <v>225</v>
      </c>
      <c r="C17" s="19"/>
      <c r="D17" s="19"/>
      <c r="E17" s="21">
        <v>15.0</v>
      </c>
      <c r="F17" s="19">
        <v>15.0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6" t="s">
        <v>56</v>
      </c>
      <c r="B18" s="19">
        <f t="shared" si="2"/>
        <v>200</v>
      </c>
      <c r="C18" s="19"/>
      <c r="D18" s="19"/>
      <c r="E18" s="21">
        <v>25.0</v>
      </c>
      <c r="F18" s="19">
        <v>8.0</v>
      </c>
      <c r="G18" s="1"/>
      <c r="H18" s="36">
        <v>216.0</v>
      </c>
      <c r="I18" s="36" t="s">
        <v>57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37" t="s">
        <v>60</v>
      </c>
      <c r="B19" s="13">
        <f>SUM(B20:B27)</f>
        <v>4375</v>
      </c>
      <c r="C19" s="15">
        <v>1300.0</v>
      </c>
      <c r="D19" s="15">
        <v>1300.0</v>
      </c>
      <c r="E19" s="14"/>
      <c r="F19" s="13"/>
      <c r="G19" s="14"/>
      <c r="H19" s="13">
        <f>SUM(H20:H27)</f>
        <v>2815</v>
      </c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6" t="s">
        <v>61</v>
      </c>
      <c r="B20" s="19">
        <v>500.0</v>
      </c>
      <c r="C20" s="19"/>
      <c r="D20" s="19"/>
      <c r="E20" s="21"/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6" t="s">
        <v>63</v>
      </c>
      <c r="B21" s="19">
        <v>500.0</v>
      </c>
      <c r="C21" s="19"/>
      <c r="D21" s="19"/>
      <c r="E21" s="21"/>
      <c r="F21" s="1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6" t="s">
        <v>65</v>
      </c>
      <c r="B22" s="19">
        <v>500.0</v>
      </c>
      <c r="C22" s="19"/>
      <c r="D22" s="19"/>
      <c r="E22" s="21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6" t="s">
        <v>67</v>
      </c>
      <c r="B23" s="19">
        <f>SUM(F23*E23)</f>
        <v>375</v>
      </c>
      <c r="C23" s="19"/>
      <c r="D23" s="19"/>
      <c r="E23" s="21">
        <v>15.0</v>
      </c>
      <c r="F23" s="19">
        <v>25.0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6" t="s">
        <v>72</v>
      </c>
      <c r="B24" s="19"/>
      <c r="C24" s="19"/>
      <c r="D24" s="19"/>
      <c r="E24" s="21"/>
      <c r="F24" s="1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6" t="s">
        <v>73</v>
      </c>
      <c r="B25" s="19">
        <v>500.0</v>
      </c>
      <c r="C25" s="19"/>
      <c r="D25" s="19"/>
      <c r="E25" s="21"/>
      <c r="F25" s="19"/>
      <c r="G25" s="1"/>
      <c r="H25" s="36">
        <f>381.3+334.7</f>
        <v>716</v>
      </c>
      <c r="I25" s="36" t="s">
        <v>76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32" t="s">
        <v>79</v>
      </c>
      <c r="B26" s="19"/>
      <c r="C26" s="26"/>
      <c r="D26" s="27">
        <v>250.0</v>
      </c>
      <c r="E26" s="21"/>
      <c r="F26" s="19"/>
      <c r="G26" s="1"/>
      <c r="H26" s="36">
        <f>250+250</f>
        <v>500</v>
      </c>
      <c r="I26" s="36" t="s">
        <v>82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32" t="s">
        <v>85</v>
      </c>
      <c r="B27" s="19">
        <v>2000.0</v>
      </c>
      <c r="C27" s="26">
        <v>1199.0</v>
      </c>
      <c r="D27" s="19"/>
      <c r="E27" s="21"/>
      <c r="F27" s="19"/>
      <c r="G27" s="1"/>
      <c r="H27" s="36">
        <f>1399+200</f>
        <v>1599</v>
      </c>
      <c r="I27" s="36" t="s">
        <v>88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2" t="s">
        <v>90</v>
      </c>
      <c r="B28" s="13"/>
      <c r="C28" s="13">
        <f>SUM(C29:C32)</f>
        <v>0</v>
      </c>
      <c r="D28" s="15">
        <v>500.0</v>
      </c>
      <c r="E28" s="14"/>
      <c r="F28" s="13"/>
      <c r="G28" s="14"/>
      <c r="H28" s="13">
        <f>SUM(H29:H32)</f>
        <v>1252.55</v>
      </c>
      <c r="I28" s="1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25" t="s">
        <v>95</v>
      </c>
      <c r="B29" s="19"/>
      <c r="C29" s="19"/>
      <c r="D29" s="19"/>
      <c r="E29" s="21"/>
      <c r="F29" s="19"/>
      <c r="G29" s="1"/>
      <c r="H29" s="1">
        <f>154.9+153.98+30.89</f>
        <v>339.77</v>
      </c>
      <c r="I29" s="36" t="s">
        <v>101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25" t="s">
        <v>102</v>
      </c>
      <c r="B30" s="19"/>
      <c r="C30" s="19"/>
      <c r="D30" s="19"/>
      <c r="E30" s="21"/>
      <c r="F30" s="19"/>
      <c r="G30" s="1"/>
      <c r="H30" s="1">
        <f>100+120+250+(3.95*10)+100+5.95</f>
        <v>615.45</v>
      </c>
      <c r="I30" s="36" t="s">
        <v>103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25" t="s">
        <v>104</v>
      </c>
      <c r="B31" s="19"/>
      <c r="C31" s="19"/>
      <c r="D31" s="19"/>
      <c r="E31" s="21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6" t="s">
        <v>106</v>
      </c>
      <c r="B32" s="19"/>
      <c r="C32" s="19"/>
      <c r="D32" s="19"/>
      <c r="E32" s="21"/>
      <c r="F32" s="19"/>
      <c r="G32" s="1"/>
      <c r="H32" s="1">
        <f>(15.68+1.57+263.85)+(22.69-6.46)</f>
        <v>297.33</v>
      </c>
      <c r="I32" s="36" t="s">
        <v>108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2" t="s">
        <v>110</v>
      </c>
      <c r="B33" s="13">
        <f>SUM(B34)</f>
        <v>2000</v>
      </c>
      <c r="C33" s="15">
        <v>0.0</v>
      </c>
      <c r="D33" s="54">
        <v>2000.0</v>
      </c>
      <c r="E33" s="14"/>
      <c r="F33" s="13"/>
      <c r="G33" s="14"/>
      <c r="H33" s="13">
        <f>SUM(H34)</f>
        <v>1000</v>
      </c>
      <c r="I33" s="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30" t="s">
        <v>115</v>
      </c>
      <c r="B34" s="19">
        <v>2000.0</v>
      </c>
      <c r="C34" s="21"/>
      <c r="D34" s="57"/>
      <c r="E34" s="21"/>
      <c r="F34" s="19"/>
      <c r="G34" s="1"/>
      <c r="H34" s="36">
        <v>1000.0</v>
      </c>
      <c r="I34" s="36" t="s">
        <v>117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37" t="s">
        <v>118</v>
      </c>
      <c r="B35" s="13">
        <f>SUM(B36:B39)</f>
        <v>0</v>
      </c>
      <c r="C35" s="15">
        <v>2455.0</v>
      </c>
      <c r="D35" s="62">
        <f>SUM(D36:D39)</f>
        <v>2500</v>
      </c>
      <c r="E35" s="14"/>
      <c r="F35" s="13"/>
      <c r="G35" s="14"/>
      <c r="H35" s="13">
        <f>SUM(H36:H39)</f>
        <v>2220.4</v>
      </c>
      <c r="I35" s="1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30" t="s">
        <v>119</v>
      </c>
      <c r="B36" s="19">
        <v>0.0</v>
      </c>
      <c r="C36" s="21"/>
      <c r="D36" s="57">
        <f>E36*F36</f>
        <v>2000</v>
      </c>
      <c r="E36" s="65">
        <v>125.0</v>
      </c>
      <c r="F36" s="27">
        <v>16.0</v>
      </c>
      <c r="G36" s="1"/>
      <c r="H36" s="1">
        <f>1711.08</f>
        <v>1711.08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32" t="s">
        <v>120</v>
      </c>
      <c r="B37" s="19"/>
      <c r="C37" s="21"/>
      <c r="D37" s="68"/>
      <c r="E37" s="21"/>
      <c r="F37" s="19"/>
      <c r="G37" s="1"/>
      <c r="H37" s="36">
        <f>8.47+13+25</f>
        <v>46.47</v>
      </c>
      <c r="I37" s="36" t="s">
        <v>122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30" t="s">
        <v>123</v>
      </c>
      <c r="B38" s="19">
        <v>0.0</v>
      </c>
      <c r="C38" s="21"/>
      <c r="D38" s="68"/>
      <c r="E38" s="21"/>
      <c r="F38" s="19"/>
      <c r="G38" s="1"/>
      <c r="H38" s="36">
        <f>218.66+44.15+170.04</f>
        <v>432.85</v>
      </c>
      <c r="I38" s="36" t="s">
        <v>124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30" t="s">
        <v>125</v>
      </c>
      <c r="B39" s="19">
        <v>0.0</v>
      </c>
      <c r="C39" s="21"/>
      <c r="D39" s="57">
        <v>500.0</v>
      </c>
      <c r="E39" s="21">
        <v>13.0</v>
      </c>
      <c r="F39" s="27">
        <v>21.0</v>
      </c>
      <c r="G39" s="1"/>
      <c r="H39" s="36">
        <v>30.0</v>
      </c>
      <c r="I39" s="36" t="s">
        <v>126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2" t="s">
        <v>54</v>
      </c>
      <c r="B40" s="13">
        <f t="shared" ref="B40:C40" si="3">SUM(B41:B43)</f>
        <v>7500</v>
      </c>
      <c r="C40" s="13">
        <f t="shared" si="3"/>
        <v>6509</v>
      </c>
      <c r="D40" s="15">
        <v>6500.0</v>
      </c>
      <c r="E40" s="14"/>
      <c r="F40" s="13"/>
      <c r="G40" s="14"/>
      <c r="H40" s="13">
        <f>SUM(H41:H43)</f>
        <v>5203</v>
      </c>
      <c r="I40" s="1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6" t="s">
        <v>128</v>
      </c>
      <c r="B41" s="19">
        <v>3500.0</v>
      </c>
      <c r="C41" s="19">
        <v>4100.0</v>
      </c>
      <c r="D41" s="19"/>
      <c r="E41" s="21"/>
      <c r="F41" s="19"/>
      <c r="G41" s="1"/>
      <c r="H41" s="36">
        <f>1600+733+1350</f>
        <v>3683</v>
      </c>
      <c r="I41" s="36" t="s">
        <v>129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71" t="s">
        <v>130</v>
      </c>
      <c r="B42" s="19">
        <v>2000.0</v>
      </c>
      <c r="C42" s="72">
        <v>2175.0</v>
      </c>
      <c r="D42" s="19"/>
      <c r="E42" s="21"/>
      <c r="F42" s="19"/>
      <c r="G42" s="1"/>
      <c r="H42" s="36">
        <v>500.0</v>
      </c>
      <c r="I42" s="36" t="s">
        <v>131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6" t="s">
        <v>132</v>
      </c>
      <c r="B43" s="19">
        <v>2000.0</v>
      </c>
      <c r="C43" s="19">
        <v>234.0</v>
      </c>
      <c r="D43" s="19"/>
      <c r="E43" s="21"/>
      <c r="F43" s="19"/>
      <c r="G43" s="1"/>
      <c r="H43" s="36">
        <v>1020.0</v>
      </c>
      <c r="I43" s="36" t="s">
        <v>133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37" t="s">
        <v>134</v>
      </c>
      <c r="B44" s="13"/>
      <c r="C44" s="15">
        <v>2200.0</v>
      </c>
      <c r="D44" s="13">
        <f>SUM(D45:D47)</f>
        <v>2350</v>
      </c>
      <c r="E44" s="14"/>
      <c r="F44" s="13"/>
      <c r="G44" s="14"/>
      <c r="H44" s="13">
        <f>SUM(H45:H47)</f>
        <v>2142.6</v>
      </c>
      <c r="I44" s="1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25" t="s">
        <v>135</v>
      </c>
      <c r="B45" s="19"/>
      <c r="C45" s="19"/>
      <c r="D45" s="27">
        <v>1500.0</v>
      </c>
      <c r="E45" s="21"/>
      <c r="F45" s="19"/>
      <c r="G45" s="1"/>
      <c r="H45" s="36">
        <v>1500.0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73" t="s">
        <v>123</v>
      </c>
      <c r="B46" s="19"/>
      <c r="C46" s="72"/>
      <c r="D46" s="27">
        <v>700.0</v>
      </c>
      <c r="E46" s="21"/>
      <c r="F46" s="19"/>
      <c r="G46" s="1"/>
      <c r="H46" s="36">
        <v>642.6</v>
      </c>
      <c r="I46" s="36" t="s">
        <v>136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73" t="s">
        <v>119</v>
      </c>
      <c r="B47" s="19"/>
      <c r="C47" s="72"/>
      <c r="D47" s="27">
        <v>150.0</v>
      </c>
      <c r="E47" s="21"/>
      <c r="F47" s="19"/>
      <c r="G47" s="1"/>
      <c r="H47" s="1"/>
      <c r="I47" s="36" t="s">
        <v>137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2" t="s">
        <v>138</v>
      </c>
      <c r="B48" s="13"/>
      <c r="C48" s="13"/>
      <c r="D48" s="13"/>
      <c r="E48" s="14"/>
      <c r="F48" s="13"/>
      <c r="G48" s="14"/>
      <c r="H48" s="13">
        <f>SUM(H49:H51)</f>
        <v>45</v>
      </c>
      <c r="I48" s="1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27" t="s">
        <v>139</v>
      </c>
      <c r="B49" s="19"/>
      <c r="C49" s="19"/>
      <c r="D49" s="27">
        <v>200.0</v>
      </c>
      <c r="E49" s="21"/>
      <c r="F49" s="1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27" t="s">
        <v>140</v>
      </c>
      <c r="B50" s="19"/>
      <c r="C50" s="27">
        <v>1500.0</v>
      </c>
      <c r="D50" s="27"/>
      <c r="E50" s="21"/>
      <c r="F50" s="1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9" t="s">
        <v>141</v>
      </c>
      <c r="B51" s="19"/>
      <c r="C51" s="19">
        <v>2416.0</v>
      </c>
      <c r="D51" s="27">
        <v>500.0</v>
      </c>
      <c r="E51" s="21"/>
      <c r="F51" s="19"/>
      <c r="G51" s="1"/>
      <c r="H51" s="36">
        <v>45.0</v>
      </c>
      <c r="I51" s="36" t="s">
        <v>142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1"/>
      <c r="B52" s="19"/>
      <c r="C52" s="19"/>
      <c r="D52" s="19"/>
      <c r="E52" s="21"/>
      <c r="F52" s="1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1"/>
      <c r="B53" s="19"/>
      <c r="C53" s="19"/>
      <c r="D53" s="19"/>
      <c r="E53" s="21"/>
      <c r="F53" s="1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1"/>
      <c r="B54" s="19"/>
      <c r="C54" s="19"/>
      <c r="D54" s="19"/>
      <c r="E54" s="21"/>
      <c r="F54" s="1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1"/>
      <c r="B55" s="19"/>
      <c r="C55" s="19"/>
      <c r="D55" s="19"/>
      <c r="E55" s="21"/>
      <c r="F55" s="1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1"/>
      <c r="B56" s="19"/>
      <c r="C56" s="19"/>
      <c r="D56" s="19"/>
      <c r="E56" s="21"/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1"/>
      <c r="B57" s="19"/>
      <c r="C57" s="19"/>
      <c r="D57" s="19"/>
      <c r="E57" s="21"/>
      <c r="F57" s="1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1"/>
      <c r="B58" s="19"/>
      <c r="C58" s="19"/>
      <c r="D58" s="19"/>
      <c r="E58" s="21"/>
      <c r="F58" s="1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1"/>
      <c r="B59" s="19"/>
      <c r="C59" s="19"/>
      <c r="D59" s="19"/>
      <c r="E59" s="21"/>
      <c r="F59" s="1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1"/>
      <c r="B60" s="19"/>
      <c r="C60" s="19"/>
      <c r="D60" s="19"/>
      <c r="E60" s="21"/>
      <c r="F60" s="1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1"/>
      <c r="B61" s="19"/>
      <c r="C61" s="19"/>
      <c r="D61" s="19"/>
      <c r="E61" s="21"/>
      <c r="F61" s="1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1"/>
      <c r="B62" s="19"/>
      <c r="C62" s="19"/>
      <c r="D62" s="19"/>
      <c r="E62" s="21"/>
      <c r="F62" s="1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1"/>
      <c r="B63" s="19"/>
      <c r="C63" s="19"/>
      <c r="D63" s="19"/>
      <c r="E63" s="21"/>
      <c r="F63" s="1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1"/>
      <c r="B64" s="19"/>
      <c r="C64" s="19"/>
      <c r="D64" s="19"/>
      <c r="E64" s="21"/>
      <c r="F64" s="1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1"/>
      <c r="B65" s="19"/>
      <c r="C65" s="19"/>
      <c r="D65" s="19"/>
      <c r="E65" s="21"/>
      <c r="F65" s="1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1"/>
      <c r="B66" s="19"/>
      <c r="C66" s="19"/>
      <c r="D66" s="19"/>
      <c r="E66" s="21"/>
      <c r="F66" s="1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1"/>
      <c r="B67" s="19"/>
      <c r="C67" s="19"/>
      <c r="D67" s="19"/>
      <c r="E67" s="21"/>
      <c r="F67" s="1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1"/>
      <c r="B68" s="19"/>
      <c r="C68" s="19"/>
      <c r="D68" s="19"/>
      <c r="E68" s="21"/>
      <c r="F68" s="1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1"/>
      <c r="B69" s="19"/>
      <c r="C69" s="19"/>
      <c r="D69" s="19"/>
      <c r="E69" s="21"/>
      <c r="F69" s="1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1"/>
      <c r="B70" s="19"/>
      <c r="C70" s="19"/>
      <c r="D70" s="19"/>
      <c r="E70" s="21"/>
      <c r="F70" s="1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1"/>
      <c r="B71" s="19"/>
      <c r="C71" s="19"/>
      <c r="D71" s="19"/>
      <c r="E71" s="21"/>
      <c r="F71" s="1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1"/>
      <c r="B72" s="19"/>
      <c r="C72" s="19"/>
      <c r="D72" s="19"/>
      <c r="E72" s="21"/>
      <c r="F72" s="1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1"/>
      <c r="B73" s="19"/>
      <c r="C73" s="19"/>
      <c r="D73" s="19"/>
      <c r="E73" s="21"/>
      <c r="F73" s="1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1"/>
      <c r="B74" s="19"/>
      <c r="C74" s="19"/>
      <c r="D74" s="19"/>
      <c r="E74" s="21"/>
      <c r="F74" s="1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1"/>
      <c r="B75" s="19"/>
      <c r="C75" s="19"/>
      <c r="D75" s="19"/>
      <c r="E75" s="21"/>
      <c r="F75" s="1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1"/>
      <c r="B76" s="19"/>
      <c r="C76" s="19"/>
      <c r="D76" s="19"/>
      <c r="E76" s="21"/>
      <c r="F76" s="1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1"/>
      <c r="B77" s="19"/>
      <c r="C77" s="19"/>
      <c r="D77" s="19"/>
      <c r="E77" s="21"/>
      <c r="F77" s="1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1"/>
      <c r="B78" s="19"/>
      <c r="C78" s="19"/>
      <c r="D78" s="19"/>
      <c r="E78" s="21"/>
      <c r="F78" s="1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1"/>
      <c r="B79" s="19"/>
      <c r="C79" s="19"/>
      <c r="D79" s="19"/>
      <c r="E79" s="21"/>
      <c r="F79" s="1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1"/>
      <c r="B80" s="19"/>
      <c r="C80" s="19"/>
      <c r="D80" s="19"/>
      <c r="E80" s="21"/>
      <c r="F80" s="1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1"/>
      <c r="B81" s="19"/>
      <c r="C81" s="19"/>
      <c r="D81" s="19"/>
      <c r="E81" s="21"/>
      <c r="F81" s="1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1"/>
      <c r="B82" s="19"/>
      <c r="C82" s="19"/>
      <c r="D82" s="19"/>
      <c r="E82" s="21"/>
      <c r="F82" s="1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1"/>
      <c r="B83" s="19"/>
      <c r="C83" s="19"/>
      <c r="D83" s="19"/>
      <c r="E83" s="21"/>
      <c r="F83" s="1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1"/>
      <c r="B84" s="19"/>
      <c r="C84" s="19"/>
      <c r="D84" s="19"/>
      <c r="E84" s="21"/>
      <c r="F84" s="1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1"/>
      <c r="B85" s="19"/>
      <c r="C85" s="19"/>
      <c r="D85" s="19"/>
      <c r="E85" s="21"/>
      <c r="F85" s="1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1"/>
      <c r="B86" s="19"/>
      <c r="C86" s="19"/>
      <c r="D86" s="19"/>
      <c r="E86" s="21"/>
      <c r="F86" s="1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1"/>
      <c r="B87" s="19"/>
      <c r="C87" s="19"/>
      <c r="D87" s="19"/>
      <c r="E87" s="21"/>
      <c r="F87" s="1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1"/>
      <c r="B88" s="19"/>
      <c r="C88" s="19"/>
      <c r="D88" s="19"/>
      <c r="E88" s="21"/>
      <c r="F88" s="1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1"/>
      <c r="B89" s="19"/>
      <c r="C89" s="19"/>
      <c r="D89" s="19"/>
      <c r="E89" s="21"/>
      <c r="F89" s="1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1"/>
      <c r="B90" s="19"/>
      <c r="C90" s="19"/>
      <c r="D90" s="19"/>
      <c r="E90" s="21"/>
      <c r="F90" s="1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1"/>
      <c r="B91" s="19"/>
      <c r="C91" s="19"/>
      <c r="D91" s="19"/>
      <c r="E91" s="21"/>
      <c r="F91" s="1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1"/>
      <c r="B92" s="19"/>
      <c r="C92" s="19"/>
      <c r="D92" s="19"/>
      <c r="E92" s="21"/>
      <c r="F92" s="1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1"/>
      <c r="B93" s="19"/>
      <c r="C93" s="19"/>
      <c r="D93" s="19"/>
      <c r="E93" s="21"/>
      <c r="F93" s="1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1"/>
      <c r="B94" s="19"/>
      <c r="C94" s="19"/>
      <c r="D94" s="19"/>
      <c r="E94" s="21"/>
      <c r="F94" s="1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1"/>
      <c r="B95" s="19"/>
      <c r="C95" s="19"/>
      <c r="D95" s="19"/>
      <c r="E95" s="21"/>
      <c r="F95" s="1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1"/>
      <c r="B96" s="19"/>
      <c r="C96" s="19"/>
      <c r="D96" s="19"/>
      <c r="E96" s="21"/>
      <c r="F96" s="1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1"/>
      <c r="B97" s="19"/>
      <c r="C97" s="19"/>
      <c r="D97" s="19"/>
      <c r="E97" s="21"/>
      <c r="F97" s="1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1"/>
      <c r="B98" s="19"/>
      <c r="C98" s="19"/>
      <c r="D98" s="19"/>
      <c r="E98" s="21"/>
      <c r="F98" s="1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1"/>
      <c r="B99" s="19"/>
      <c r="C99" s="19"/>
      <c r="D99" s="19"/>
      <c r="E99" s="21"/>
      <c r="F99" s="1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1"/>
      <c r="B100" s="19"/>
      <c r="C100" s="19"/>
      <c r="D100" s="19"/>
      <c r="E100" s="21"/>
      <c r="F100" s="1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1"/>
      <c r="B101" s="19"/>
      <c r="C101" s="19"/>
      <c r="D101" s="19"/>
      <c r="E101" s="21"/>
      <c r="F101" s="1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1"/>
      <c r="B102" s="19"/>
      <c r="C102" s="19"/>
      <c r="D102" s="19"/>
      <c r="E102" s="21"/>
      <c r="F102" s="1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1"/>
      <c r="B103" s="19"/>
      <c r="C103" s="19"/>
      <c r="D103" s="19"/>
      <c r="E103" s="21"/>
      <c r="F103" s="1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1"/>
      <c r="B104" s="19"/>
      <c r="C104" s="19"/>
      <c r="D104" s="19"/>
      <c r="E104" s="21"/>
      <c r="F104" s="1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1"/>
      <c r="B105" s="19"/>
      <c r="C105" s="19"/>
      <c r="D105" s="19"/>
      <c r="E105" s="21"/>
      <c r="F105" s="1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9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9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9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9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9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9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9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9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9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9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9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9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9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9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9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9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9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9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9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9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9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9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9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9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9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9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9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9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9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9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9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9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9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9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9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9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9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9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9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9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9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9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9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9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9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9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9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9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9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9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9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9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9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9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9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9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9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9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9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9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9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9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9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9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9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9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9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9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9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9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9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9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9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9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0" customHeight="1">
      <c r="A1001" s="1"/>
      <c r="B1001" s="1"/>
      <c r="C1001" s="19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0" customHeight="1">
      <c r="A1002" s="1"/>
      <c r="B1002" s="1"/>
      <c r="C1002" s="19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rintOptions gridLines="1"/>
  <pageMargins bottom="0.75" footer="0.0" header="0.0" left="0.7" right="0.7" top="0.75"/>
  <pageSetup orientation="landscape"/>
  <headerFooter>
    <oddHeader>&amp;L2019 NHRMA Student Conference - Portland, OR EXPENSES&amp;RLast updated &amp;D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3.0"/>
    <col customWidth="1" min="2" max="3" width="12.43"/>
    <col customWidth="1" min="4" max="4" width="9.86"/>
    <col customWidth="1" min="5" max="5" width="12.86"/>
    <col customWidth="1" min="6" max="6" width="11.0"/>
    <col customWidth="1" min="7" max="7" width="10.57"/>
    <col customWidth="1" min="8" max="8" width="9.86"/>
    <col customWidth="1" min="9" max="9" width="55.57"/>
    <col customWidth="1" min="10" max="26" width="8.71"/>
  </cols>
  <sheetData>
    <row r="1" ht="12.75" customHeight="1">
      <c r="A1" s="1"/>
      <c r="B1" s="5">
        <v>2018.0</v>
      </c>
      <c r="C1" s="5">
        <v>2018.0</v>
      </c>
      <c r="D1" s="5">
        <v>2019.0</v>
      </c>
      <c r="E1" s="5"/>
      <c r="F1" s="5"/>
      <c r="G1" s="5"/>
      <c r="H1" s="5">
        <v>2019.0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5" t="s">
        <v>3</v>
      </c>
      <c r="C2" s="5" t="s">
        <v>4</v>
      </c>
      <c r="D2" s="5" t="s">
        <v>3</v>
      </c>
      <c r="E2" s="1" t="s">
        <v>9</v>
      </c>
      <c r="F2" s="1" t="s">
        <v>10</v>
      </c>
      <c r="G2" s="1" t="s">
        <v>7</v>
      </c>
      <c r="H2" s="5" t="s">
        <v>4</v>
      </c>
      <c r="I2" s="1" t="s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2" t="s">
        <v>11</v>
      </c>
      <c r="B3" s="13">
        <v>1500.0</v>
      </c>
      <c r="C3" s="13">
        <v>2780.1</v>
      </c>
      <c r="D3" s="13">
        <f>SUM(D4:D7)</f>
        <v>3940</v>
      </c>
      <c r="E3" s="14"/>
      <c r="F3" s="14"/>
      <c r="G3" s="13">
        <f>sum(G4:G8)</f>
        <v>62</v>
      </c>
      <c r="H3" s="13">
        <f>SUM(H4:H7)</f>
        <v>2280</v>
      </c>
      <c r="I3" s="17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2.75" customHeight="1">
      <c r="A4" s="25" t="s">
        <v>18</v>
      </c>
      <c r="B4" s="19"/>
      <c r="C4" s="19"/>
      <c r="D4" s="19">
        <f t="shared" ref="D4:D7" si="1">E4*F4</f>
        <v>2400</v>
      </c>
      <c r="E4" s="26">
        <v>40.0</v>
      </c>
      <c r="F4" s="19">
        <v>60.0</v>
      </c>
      <c r="G4" s="27">
        <v>31.0</v>
      </c>
      <c r="H4" s="27">
        <f t="shared" ref="H4:H6" si="2">G4*E4</f>
        <v>1240</v>
      </c>
      <c r="I4" s="29" t="s">
        <v>25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2.75" customHeight="1">
      <c r="A5" s="25" t="s">
        <v>27</v>
      </c>
      <c r="B5" s="19"/>
      <c r="C5" s="19"/>
      <c r="D5" s="19">
        <f t="shared" si="1"/>
        <v>800</v>
      </c>
      <c r="E5" s="26">
        <v>80.0</v>
      </c>
      <c r="F5" s="27">
        <v>10.0</v>
      </c>
      <c r="G5" s="27">
        <v>9.0</v>
      </c>
      <c r="H5" s="19">
        <f t="shared" si="2"/>
        <v>720</v>
      </c>
      <c r="I5" s="29" t="s">
        <v>28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2.75" customHeight="1">
      <c r="A6" s="16" t="s">
        <v>29</v>
      </c>
      <c r="B6" s="19"/>
      <c r="C6" s="19"/>
      <c r="D6" s="19">
        <f t="shared" si="1"/>
        <v>240</v>
      </c>
      <c r="E6" s="26">
        <v>40.0</v>
      </c>
      <c r="F6" s="19">
        <v>6.0</v>
      </c>
      <c r="G6" s="27">
        <v>3.0</v>
      </c>
      <c r="H6" s="27">
        <f t="shared" si="2"/>
        <v>120</v>
      </c>
      <c r="I6" s="29" t="s">
        <v>31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2.75" customHeight="1">
      <c r="A7" s="25" t="s">
        <v>32</v>
      </c>
      <c r="B7" s="19"/>
      <c r="C7" s="19"/>
      <c r="D7" s="19">
        <f t="shared" si="1"/>
        <v>500</v>
      </c>
      <c r="E7" s="26">
        <v>100.0</v>
      </c>
      <c r="F7" s="27">
        <v>5.0</v>
      </c>
      <c r="G7" s="27">
        <v>2.0</v>
      </c>
      <c r="H7" s="19">
        <f>E7*G7</f>
        <v>200</v>
      </c>
      <c r="I7" s="29" t="s">
        <v>34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2.75" customHeight="1">
      <c r="A8" s="27" t="s">
        <v>35</v>
      </c>
      <c r="B8" s="19"/>
      <c r="C8" s="19"/>
      <c r="D8" s="19"/>
      <c r="E8" s="26"/>
      <c r="F8" s="27"/>
      <c r="G8" s="27">
        <v>17.0</v>
      </c>
      <c r="H8" s="19"/>
      <c r="I8" s="29" t="s">
        <v>36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2.75" customHeight="1">
      <c r="A9" s="12" t="s">
        <v>37</v>
      </c>
      <c r="B9" s="13"/>
      <c r="C9" s="13">
        <f>SUM(C10:C11)</f>
        <v>12274</v>
      </c>
      <c r="D9" s="13">
        <f>SUM(D10)</f>
        <v>6500</v>
      </c>
      <c r="E9" s="14"/>
      <c r="F9" s="13"/>
      <c r="G9" s="13"/>
      <c r="H9" s="13">
        <f>SUM(H10:H11)</f>
        <v>5203</v>
      </c>
      <c r="I9" s="17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2.75" customHeight="1">
      <c r="A10" s="32" t="s">
        <v>38</v>
      </c>
      <c r="B10" s="19">
        <v>15000.0</v>
      </c>
      <c r="C10" s="19">
        <v>6509.0</v>
      </c>
      <c r="D10" s="27">
        <v>6500.0</v>
      </c>
      <c r="E10" s="21"/>
      <c r="F10" s="19"/>
      <c r="G10" s="19"/>
      <c r="H10">
        <f>'Expense Details'!H40</f>
        <v>5203</v>
      </c>
      <c r="I10" s="3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2.75" customHeight="1">
      <c r="A11" s="32" t="s">
        <v>45</v>
      </c>
      <c r="B11" s="19"/>
      <c r="C11" s="27">
        <v>5765.0</v>
      </c>
      <c r="D11" s="27"/>
      <c r="E11" s="21"/>
      <c r="F11" s="19"/>
      <c r="G11" s="19"/>
      <c r="H11" s="19"/>
      <c r="I11" s="3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2.75" customHeight="1">
      <c r="A12" s="12" t="s">
        <v>47</v>
      </c>
      <c r="B12" s="13">
        <f t="shared" ref="B12:C12" si="3">SUM(B13:B36)</f>
        <v>18650</v>
      </c>
      <c r="C12" s="13">
        <f t="shared" si="3"/>
        <v>18450</v>
      </c>
      <c r="D12" s="15">
        <f>sum(D13:D36)</f>
        <v>15700</v>
      </c>
      <c r="E12" s="14"/>
      <c r="F12" s="13"/>
      <c r="G12" s="13"/>
      <c r="H12" s="13">
        <f>SUM(H13:H36)</f>
        <v>15500</v>
      </c>
      <c r="I12" s="17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2.75" customHeight="1">
      <c r="A13" s="39" t="s">
        <v>52</v>
      </c>
      <c r="B13" s="40"/>
      <c r="C13" s="40"/>
      <c r="D13" s="40"/>
      <c r="E13" s="41"/>
      <c r="F13" s="40"/>
      <c r="G13" s="40"/>
      <c r="H13" s="40"/>
      <c r="I13" s="3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2.75" customHeight="1">
      <c r="A14" s="30" t="s">
        <v>58</v>
      </c>
      <c r="B14" s="19">
        <v>2000.0</v>
      </c>
      <c r="C14" s="19">
        <v>2000.0</v>
      </c>
      <c r="D14" s="27">
        <v>1000.0</v>
      </c>
      <c r="E14" s="21"/>
      <c r="F14" s="19"/>
      <c r="G14" s="19"/>
      <c r="H14" s="27">
        <v>1000.0</v>
      </c>
      <c r="I14" s="4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2.75" customHeight="1">
      <c r="A15" s="30" t="s">
        <v>62</v>
      </c>
      <c r="B15" s="19">
        <v>2000.0</v>
      </c>
      <c r="C15" s="19">
        <v>2000.0</v>
      </c>
      <c r="D15" s="27">
        <v>2000.0</v>
      </c>
      <c r="E15" s="21"/>
      <c r="F15" s="19"/>
      <c r="G15" s="19"/>
      <c r="H15" s="27">
        <v>2000.0</v>
      </c>
      <c r="I15" s="4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2.75" customHeight="1">
      <c r="A16" s="30" t="s">
        <v>64</v>
      </c>
      <c r="B16" s="19">
        <v>2500.0</v>
      </c>
      <c r="C16" s="19">
        <v>2500.0</v>
      </c>
      <c r="D16" s="27">
        <v>2500.0</v>
      </c>
      <c r="E16" s="21"/>
      <c r="F16" s="19"/>
      <c r="G16" s="19"/>
      <c r="H16" s="27">
        <v>2500.0</v>
      </c>
      <c r="I16" s="4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2.75" customHeight="1">
      <c r="A17" s="32" t="s">
        <v>66</v>
      </c>
      <c r="B17" s="19">
        <v>500.0</v>
      </c>
      <c r="C17" s="19">
        <v>500.0</v>
      </c>
      <c r="D17" s="27">
        <v>500.0</v>
      </c>
      <c r="E17" s="21"/>
      <c r="F17" s="19"/>
      <c r="G17" s="19"/>
      <c r="H17" s="27">
        <v>500.0</v>
      </c>
      <c r="I17" s="3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2.75" customHeight="1">
      <c r="A18" s="32" t="s">
        <v>68</v>
      </c>
      <c r="B18" s="19">
        <v>2000.0</v>
      </c>
      <c r="C18" s="19">
        <v>2000.0</v>
      </c>
      <c r="D18" s="27">
        <v>2000.0</v>
      </c>
      <c r="E18" s="21"/>
      <c r="F18" s="19"/>
      <c r="G18" s="19"/>
      <c r="H18" s="27">
        <v>2000.0</v>
      </c>
      <c r="I18" s="3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2.75" customHeight="1">
      <c r="A19" s="30" t="s">
        <v>70</v>
      </c>
      <c r="B19" s="19">
        <v>200.0</v>
      </c>
      <c r="C19" s="19"/>
      <c r="D19" s="27">
        <v>200.0</v>
      </c>
      <c r="E19" s="21"/>
      <c r="F19" s="19"/>
      <c r="G19" s="19"/>
      <c r="H19" s="19"/>
      <c r="I19" s="3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2.75" customHeight="1">
      <c r="A20" s="32" t="s">
        <v>74</v>
      </c>
      <c r="B20" s="19"/>
      <c r="C20" s="19"/>
      <c r="D20" s="27">
        <v>200.0</v>
      </c>
      <c r="E20" s="21"/>
      <c r="F20" s="19"/>
      <c r="G20" s="19"/>
      <c r="H20" s="27">
        <v>200.0</v>
      </c>
      <c r="I20" s="3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2.75" customHeight="1">
      <c r="A21" s="30" t="s">
        <v>75</v>
      </c>
      <c r="B21" s="19">
        <v>200.0</v>
      </c>
      <c r="C21" s="19">
        <v>200.0</v>
      </c>
      <c r="D21" s="19"/>
      <c r="E21" s="21"/>
      <c r="F21" s="19"/>
      <c r="G21" s="19"/>
      <c r="H21" s="19"/>
      <c r="I21" s="3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2.75" customHeight="1">
      <c r="A22" s="30" t="s">
        <v>77</v>
      </c>
      <c r="B22" s="19">
        <v>100.0</v>
      </c>
      <c r="C22" s="19">
        <v>100.0</v>
      </c>
      <c r="D22" s="19"/>
      <c r="E22" s="21"/>
      <c r="F22" s="19"/>
      <c r="G22" s="19"/>
      <c r="H22" s="19"/>
      <c r="I22" s="3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2.75" customHeight="1">
      <c r="A23" s="32" t="s">
        <v>80</v>
      </c>
      <c r="B23" s="19"/>
      <c r="C23" s="19"/>
      <c r="D23" s="27">
        <v>500.0</v>
      </c>
      <c r="E23" s="21"/>
      <c r="F23" s="19"/>
      <c r="G23" s="19"/>
      <c r="H23" s="27">
        <v>500.0</v>
      </c>
      <c r="I23" s="3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2.75" customHeight="1">
      <c r="A24" s="39" t="s">
        <v>81</v>
      </c>
      <c r="B24" s="40"/>
      <c r="C24" s="40"/>
      <c r="D24" s="40"/>
      <c r="E24" s="41"/>
      <c r="F24" s="40"/>
      <c r="G24" s="40"/>
      <c r="H24" s="40"/>
      <c r="I24" s="3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2.75" customHeight="1">
      <c r="A25" s="30" t="s">
        <v>83</v>
      </c>
      <c r="B25" s="19">
        <v>2000.0</v>
      </c>
      <c r="C25" s="19">
        <v>2000.0</v>
      </c>
      <c r="D25" s="27">
        <v>2500.0</v>
      </c>
      <c r="E25" s="21"/>
      <c r="F25" s="19"/>
      <c r="G25" s="19"/>
      <c r="H25" s="27">
        <v>2500.0</v>
      </c>
      <c r="I25" s="3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2.75" customHeight="1">
      <c r="A26" s="30" t="s">
        <v>86</v>
      </c>
      <c r="B26" s="19">
        <v>100.0</v>
      </c>
      <c r="C26" s="19">
        <v>100.0</v>
      </c>
      <c r="D26" s="19"/>
      <c r="E26" s="21"/>
      <c r="F26" s="19"/>
      <c r="G26" s="19"/>
      <c r="H26" s="19"/>
      <c r="I26" s="3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2.75" customHeight="1">
      <c r="A27" s="32" t="s">
        <v>87</v>
      </c>
      <c r="B27" s="19"/>
      <c r="C27" s="19"/>
      <c r="D27" s="27">
        <v>1000.0</v>
      </c>
      <c r="E27" s="21"/>
      <c r="F27" s="19"/>
      <c r="G27" s="19"/>
      <c r="H27" s="27">
        <v>1000.0</v>
      </c>
      <c r="I27" s="3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2.75" customHeight="1">
      <c r="A28" s="30" t="s">
        <v>89</v>
      </c>
      <c r="B28" s="19">
        <v>2000.0</v>
      </c>
      <c r="C28" s="19">
        <v>2000.0</v>
      </c>
      <c r="D28" s="19"/>
      <c r="E28" s="21"/>
      <c r="F28" s="19"/>
      <c r="G28" s="19"/>
      <c r="H28" s="19"/>
      <c r="I28" s="3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2.75" customHeight="1">
      <c r="A29" s="30" t="s">
        <v>91</v>
      </c>
      <c r="B29" s="19">
        <v>500.0</v>
      </c>
      <c r="C29" s="19">
        <v>500.0</v>
      </c>
      <c r="D29" s="27">
        <v>250.0</v>
      </c>
      <c r="E29" s="21"/>
      <c r="F29" s="19"/>
      <c r="G29" s="19"/>
      <c r="H29" s="27">
        <v>250.0</v>
      </c>
      <c r="I29" s="3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2.75" customHeight="1">
      <c r="A30" s="30" t="s">
        <v>92</v>
      </c>
      <c r="B30" s="19">
        <v>500.0</v>
      </c>
      <c r="C30" s="19">
        <v>500.0</v>
      </c>
      <c r="D30" s="27">
        <v>500.0</v>
      </c>
      <c r="E30" s="21"/>
      <c r="F30" s="19"/>
      <c r="G30" s="19"/>
      <c r="H30" s="27">
        <v>500.0</v>
      </c>
      <c r="I30" s="3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2.75" customHeight="1">
      <c r="A31" s="30" t="s">
        <v>93</v>
      </c>
      <c r="B31" s="19">
        <v>500.0</v>
      </c>
      <c r="C31" s="19">
        <v>500.0</v>
      </c>
      <c r="D31" s="27"/>
      <c r="E31" s="21"/>
      <c r="F31" s="19"/>
      <c r="G31" s="19"/>
      <c r="H31" s="19"/>
      <c r="I31" s="3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2.75" customHeight="1">
      <c r="A32" s="30" t="s">
        <v>94</v>
      </c>
      <c r="B32" s="19">
        <v>300.0</v>
      </c>
      <c r="C32" s="19">
        <v>300.0</v>
      </c>
      <c r="D32" s="27">
        <v>300.0</v>
      </c>
      <c r="E32" s="21"/>
      <c r="F32" s="19"/>
      <c r="G32" s="19"/>
      <c r="H32" s="27">
        <v>300.0</v>
      </c>
      <c r="I32" s="3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2.75" customHeight="1">
      <c r="A33" s="30" t="s">
        <v>96</v>
      </c>
      <c r="B33" s="19">
        <v>1000.0</v>
      </c>
      <c r="C33" s="19">
        <v>1000.0</v>
      </c>
      <c r="D33" s="19"/>
      <c r="E33" s="21"/>
      <c r="F33" s="19"/>
      <c r="G33" s="19"/>
      <c r="H33" s="19"/>
      <c r="I33" s="3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2.75" customHeight="1">
      <c r="A34" s="39" t="s">
        <v>97</v>
      </c>
      <c r="B34" s="40"/>
      <c r="C34" s="40"/>
      <c r="D34" s="40"/>
      <c r="E34" s="41"/>
      <c r="F34" s="40"/>
      <c r="G34" s="40"/>
      <c r="H34" s="40"/>
      <c r="I34" s="3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2.75" customHeight="1">
      <c r="A35" s="30" t="s">
        <v>98</v>
      </c>
      <c r="B35" s="19">
        <v>2000.0</v>
      </c>
      <c r="C35" s="19">
        <v>2000.0</v>
      </c>
      <c r="D35" s="27">
        <v>2000.0</v>
      </c>
      <c r="E35" s="21"/>
      <c r="F35" s="19"/>
      <c r="G35" s="19"/>
      <c r="H35" s="27">
        <v>2000.0</v>
      </c>
      <c r="I35" s="43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2.75" customHeight="1">
      <c r="A36" s="32" t="s">
        <v>99</v>
      </c>
      <c r="B36" s="19">
        <v>250.0</v>
      </c>
      <c r="C36" s="19">
        <v>250.0</v>
      </c>
      <c r="D36" s="27">
        <v>250.0</v>
      </c>
      <c r="E36" s="21"/>
      <c r="F36" s="19"/>
      <c r="G36" s="19"/>
      <c r="H36" s="27">
        <v>250.0</v>
      </c>
      <c r="I36" s="43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2.75" customHeight="1">
      <c r="A37" s="12" t="s">
        <v>100</v>
      </c>
      <c r="B37" s="13">
        <f t="shared" ref="B37:D37" si="4">SUM(B38:B41)</f>
        <v>2000</v>
      </c>
      <c r="C37" s="13">
        <f t="shared" si="4"/>
        <v>0</v>
      </c>
      <c r="D37" s="13">
        <f t="shared" si="4"/>
        <v>0</v>
      </c>
      <c r="E37" s="48"/>
      <c r="F37" s="13"/>
      <c r="G37" s="13"/>
      <c r="H37" s="13">
        <f>SUM(H38:H41)</f>
        <v>0</v>
      </c>
      <c r="I37" s="17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2.75" customHeight="1">
      <c r="A38" s="30" t="s">
        <v>105</v>
      </c>
      <c r="B38" s="21">
        <v>250.0</v>
      </c>
      <c r="C38" s="21">
        <v>0.0</v>
      </c>
      <c r="D38" s="19" t="str">
        <f t="shared" ref="D38:D41" si="5">IF(F38&gt;=1,SUM(E38*F38)," ")</f>
        <v> </v>
      </c>
      <c r="E38" s="50">
        <v>250.0</v>
      </c>
      <c r="F38" s="19"/>
      <c r="G38" s="19"/>
      <c r="H38" s="19"/>
      <c r="I38" s="3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2.75" customHeight="1">
      <c r="A39" s="30" t="s">
        <v>111</v>
      </c>
      <c r="B39" s="21">
        <v>250.0</v>
      </c>
      <c r="C39" s="21">
        <v>0.0</v>
      </c>
      <c r="D39" s="19" t="str">
        <f t="shared" si="5"/>
        <v> </v>
      </c>
      <c r="E39" s="21">
        <v>250.0</v>
      </c>
      <c r="F39" s="19"/>
      <c r="G39" s="19"/>
      <c r="H39" s="19"/>
      <c r="I39" s="3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2.75" customHeight="1">
      <c r="A40" s="30" t="s">
        <v>112</v>
      </c>
      <c r="B40" s="21">
        <v>250.0</v>
      </c>
      <c r="C40" s="21">
        <v>0.0</v>
      </c>
      <c r="D40" s="19" t="str">
        <f t="shared" si="5"/>
        <v> </v>
      </c>
      <c r="E40" s="21">
        <v>250.0</v>
      </c>
      <c r="F40" s="19"/>
      <c r="G40" s="19"/>
      <c r="H40" s="19"/>
      <c r="I40" s="3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2.75" customHeight="1">
      <c r="A41" s="53" t="s">
        <v>113</v>
      </c>
      <c r="B41" s="56">
        <v>1250.0</v>
      </c>
      <c r="C41" s="53">
        <v>0.0</v>
      </c>
      <c r="D41" s="58" t="str">
        <f t="shared" si="5"/>
        <v> </v>
      </c>
      <c r="E41" s="59">
        <v>250.0</v>
      </c>
      <c r="F41" s="60"/>
      <c r="G41" s="60"/>
      <c r="H41" s="60"/>
      <c r="I41" s="61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2.75" customHeight="1">
      <c r="A42" s="24"/>
      <c r="B42" s="64"/>
      <c r="C42" s="6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2.75" customHeight="1">
      <c r="A43" s="24"/>
      <c r="B43" s="64"/>
      <c r="C43" s="6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2.75" customHeight="1">
      <c r="A44" s="24"/>
      <c r="B44" s="64"/>
      <c r="C44" s="6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2.75" customHeight="1">
      <c r="A45" s="24"/>
      <c r="B45" s="64"/>
      <c r="C45" s="6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2.75" customHeight="1">
      <c r="A46" s="24"/>
      <c r="B46" s="64"/>
      <c r="C46" s="6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2.75" customHeight="1">
      <c r="A47" s="24"/>
      <c r="B47" s="64"/>
      <c r="C47" s="6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2.75" customHeight="1">
      <c r="A48" s="24"/>
      <c r="B48" s="64"/>
      <c r="C48" s="6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2.75" customHeight="1">
      <c r="A49" s="24"/>
      <c r="B49" s="64"/>
      <c r="C49" s="6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2.75" customHeight="1">
      <c r="A50" s="24"/>
      <c r="B50" s="64"/>
      <c r="C50" s="6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2.75" customHeight="1">
      <c r="A51" s="24"/>
      <c r="B51" s="64"/>
      <c r="C51" s="6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2.75" customHeight="1">
      <c r="A52" s="24"/>
      <c r="B52" s="64"/>
      <c r="C52" s="6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2.75" customHeight="1">
      <c r="A53" s="24"/>
      <c r="B53" s="64"/>
      <c r="C53" s="6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2.75" customHeight="1">
      <c r="A54" s="24"/>
      <c r="B54" s="64"/>
      <c r="C54" s="6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2.75" customHeight="1">
      <c r="A55" s="24"/>
      <c r="B55" s="64"/>
      <c r="C55" s="6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2.75" customHeight="1">
      <c r="A56" s="24"/>
      <c r="B56" s="64"/>
      <c r="C56" s="6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2.75" customHeight="1">
      <c r="A57" s="24"/>
      <c r="B57" s="64"/>
      <c r="C57" s="6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2.75" customHeight="1">
      <c r="A58" s="24"/>
      <c r="B58" s="64"/>
      <c r="C58" s="6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2.75" customHeight="1">
      <c r="A59" s="24"/>
      <c r="B59" s="64"/>
      <c r="C59" s="6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2.75" customHeight="1">
      <c r="A60" s="24"/>
      <c r="B60" s="64"/>
      <c r="C60" s="6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2.75" customHeight="1">
      <c r="A61" s="24"/>
      <c r="B61" s="64"/>
      <c r="C61" s="6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2.75" customHeight="1">
      <c r="A62" s="24"/>
      <c r="B62" s="64"/>
      <c r="C62" s="6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2.75" customHeight="1">
      <c r="A63" s="24"/>
      <c r="B63" s="64"/>
      <c r="C63" s="6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2.75" customHeight="1">
      <c r="A64" s="24"/>
      <c r="B64" s="64"/>
      <c r="C64" s="6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2.75" customHeight="1">
      <c r="A65" s="24"/>
      <c r="B65" s="64"/>
      <c r="C65" s="6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2.75" customHeight="1">
      <c r="A66" s="24"/>
      <c r="B66" s="64"/>
      <c r="C66" s="6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2.75" customHeight="1">
      <c r="A67" s="24"/>
      <c r="B67" s="64"/>
      <c r="C67" s="6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2.75" customHeight="1">
      <c r="A68" s="24"/>
      <c r="B68" s="64"/>
      <c r="C68" s="6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2.75" customHeight="1">
      <c r="A69" s="24"/>
      <c r="B69" s="64"/>
      <c r="C69" s="6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2.75" customHeight="1">
      <c r="A70" s="24"/>
      <c r="B70" s="64"/>
      <c r="C70" s="6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2.75" customHeight="1">
      <c r="A71" s="24"/>
      <c r="B71" s="64"/>
      <c r="C71" s="6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2.75" customHeight="1">
      <c r="A72" s="24"/>
      <c r="B72" s="64"/>
      <c r="C72" s="6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2.75" customHeight="1">
      <c r="A73" s="24"/>
      <c r="B73" s="64"/>
      <c r="C73" s="6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2.75" customHeight="1">
      <c r="A74" s="24"/>
      <c r="B74" s="64"/>
      <c r="C74" s="6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2.75" customHeight="1">
      <c r="A75" s="24"/>
      <c r="B75" s="64"/>
      <c r="C75" s="6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2.75" customHeight="1">
      <c r="A76" s="24"/>
      <c r="B76" s="64"/>
      <c r="C76" s="6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2.75" customHeight="1">
      <c r="A77" s="24"/>
      <c r="B77" s="64"/>
      <c r="C77" s="6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2.75" customHeight="1">
      <c r="A78" s="24"/>
      <c r="B78" s="64"/>
      <c r="C78" s="6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2.75" customHeight="1">
      <c r="A79" s="24"/>
      <c r="B79" s="64"/>
      <c r="C79" s="6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2.75" customHeight="1">
      <c r="A80" s="24"/>
      <c r="B80" s="64"/>
      <c r="C80" s="6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2.75" customHeight="1">
      <c r="A81" s="24"/>
      <c r="B81" s="64"/>
      <c r="C81" s="6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2.75" customHeight="1">
      <c r="A82" s="24"/>
      <c r="B82" s="64"/>
      <c r="C82" s="6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2.75" customHeight="1">
      <c r="A83" s="24"/>
      <c r="B83" s="64"/>
      <c r="C83" s="6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2.75" customHeight="1">
      <c r="A84" s="24"/>
      <c r="B84" s="64"/>
      <c r="C84" s="6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2.75" customHeight="1">
      <c r="A85" s="24"/>
      <c r="B85" s="64"/>
      <c r="C85" s="6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2.75" customHeight="1">
      <c r="A86" s="24"/>
      <c r="B86" s="64"/>
      <c r="C86" s="6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2.75" customHeight="1">
      <c r="A87" s="24"/>
      <c r="B87" s="64"/>
      <c r="C87" s="6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2.75" customHeight="1">
      <c r="A88" s="24"/>
      <c r="B88" s="64"/>
      <c r="C88" s="6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2.75" customHeight="1">
      <c r="A89" s="24"/>
      <c r="B89" s="64"/>
      <c r="C89" s="6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2.75" customHeight="1">
      <c r="A90" s="24"/>
      <c r="B90" s="64"/>
      <c r="C90" s="6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2.75" customHeight="1">
      <c r="A91" s="24"/>
      <c r="B91" s="64"/>
      <c r="C91" s="6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2.75" customHeight="1">
      <c r="A92" s="24"/>
      <c r="B92" s="64"/>
      <c r="C92" s="6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2.75" customHeight="1">
      <c r="A93" s="24"/>
      <c r="B93" s="64"/>
      <c r="C93" s="6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2.75" customHeight="1">
      <c r="A94" s="24"/>
      <c r="B94" s="64"/>
      <c r="C94" s="6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2.75" customHeight="1">
      <c r="A95" s="24"/>
      <c r="B95" s="64"/>
      <c r="C95" s="6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2.75" customHeight="1">
      <c r="A96" s="24"/>
      <c r="B96" s="64"/>
      <c r="C96" s="6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2.75" customHeight="1">
      <c r="A97" s="24"/>
      <c r="B97" s="64"/>
      <c r="C97" s="6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2.75" customHeight="1">
      <c r="A98" s="24"/>
      <c r="B98" s="64"/>
      <c r="C98" s="6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2.75" customHeight="1">
      <c r="A99" s="24"/>
      <c r="B99" s="64"/>
      <c r="C99" s="6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2.75" customHeight="1">
      <c r="A100" s="24"/>
      <c r="B100" s="64"/>
      <c r="C100" s="6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2.75" customHeight="1">
      <c r="A101" s="24"/>
      <c r="B101" s="64"/>
      <c r="C101" s="6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2.75" customHeight="1">
      <c r="A102" s="24"/>
      <c r="B102" s="64"/>
      <c r="C102" s="6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2.75" customHeight="1">
      <c r="A103" s="24"/>
      <c r="B103" s="64"/>
      <c r="C103" s="6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2.75" customHeight="1">
      <c r="A104" s="24"/>
      <c r="B104" s="64"/>
      <c r="C104" s="6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2.75" customHeight="1">
      <c r="A105" s="24"/>
      <c r="B105" s="64"/>
      <c r="C105" s="6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2.75" customHeight="1">
      <c r="A106" s="24"/>
      <c r="B106" s="64"/>
      <c r="C106" s="6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2.75" customHeight="1">
      <c r="A107" s="24"/>
      <c r="B107" s="64"/>
      <c r="C107" s="6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2.75" customHeight="1">
      <c r="A108" s="24"/>
      <c r="B108" s="64"/>
      <c r="C108" s="6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2.75" customHeight="1">
      <c r="A109" s="24"/>
      <c r="B109" s="64"/>
      <c r="C109" s="6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2.75" customHeight="1">
      <c r="A110" s="24"/>
      <c r="B110" s="64"/>
      <c r="C110" s="6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2.75" customHeight="1">
      <c r="A111" s="24"/>
      <c r="B111" s="64"/>
      <c r="C111" s="6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2.75" customHeight="1">
      <c r="A112" s="24"/>
      <c r="B112" s="64"/>
      <c r="C112" s="6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2.75" customHeight="1">
      <c r="A113" s="24"/>
      <c r="B113" s="64"/>
      <c r="C113" s="6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2.75" customHeight="1">
      <c r="A114" s="24"/>
      <c r="B114" s="64"/>
      <c r="C114" s="6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2.75" customHeight="1">
      <c r="A115" s="24"/>
      <c r="B115" s="64"/>
      <c r="C115" s="6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2.75" customHeight="1">
      <c r="A116" s="24"/>
      <c r="B116" s="64"/>
      <c r="C116" s="6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2.75" customHeight="1">
      <c r="A117" s="24"/>
      <c r="B117" s="64"/>
      <c r="C117" s="6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2.75" customHeight="1">
      <c r="A118" s="24"/>
      <c r="B118" s="64"/>
      <c r="C118" s="6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2.75" customHeight="1">
      <c r="A119" s="24"/>
      <c r="B119" s="64"/>
      <c r="C119" s="6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2.75" customHeight="1">
      <c r="A120" s="24"/>
      <c r="B120" s="64"/>
      <c r="C120" s="6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2.75" customHeight="1">
      <c r="A121" s="24"/>
      <c r="B121" s="64"/>
      <c r="C121" s="6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2.75" customHeight="1">
      <c r="A122" s="24"/>
      <c r="B122" s="64"/>
      <c r="C122" s="6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2.75" customHeight="1">
      <c r="A123" s="24"/>
      <c r="B123" s="64"/>
      <c r="C123" s="6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2.75" customHeight="1">
      <c r="A124" s="24"/>
      <c r="B124" s="64"/>
      <c r="C124" s="6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2.75" customHeight="1">
      <c r="A125" s="24"/>
      <c r="B125" s="64"/>
      <c r="C125" s="6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2.75" customHeight="1">
      <c r="A126" s="24"/>
      <c r="B126" s="64"/>
      <c r="C126" s="6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2.75" customHeight="1">
      <c r="A127" s="24"/>
      <c r="B127" s="64"/>
      <c r="C127" s="6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2.75" customHeight="1">
      <c r="A128" s="24"/>
      <c r="B128" s="64"/>
      <c r="C128" s="6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2.75" customHeight="1">
      <c r="A129" s="24"/>
      <c r="B129" s="64"/>
      <c r="C129" s="6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2.75" customHeight="1">
      <c r="A130" s="24"/>
      <c r="B130" s="64"/>
      <c r="C130" s="6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2.75" customHeight="1">
      <c r="A131" s="24"/>
      <c r="B131" s="64"/>
      <c r="C131" s="6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2.75" customHeight="1">
      <c r="A132" s="24"/>
      <c r="B132" s="64"/>
      <c r="C132" s="6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2.75" customHeight="1">
      <c r="A133" s="24"/>
      <c r="B133" s="64"/>
      <c r="C133" s="6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2.75" customHeight="1">
      <c r="A134" s="24"/>
      <c r="B134" s="64"/>
      <c r="C134" s="6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2.75" customHeight="1">
      <c r="A135" s="24"/>
      <c r="B135" s="64"/>
      <c r="C135" s="6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2.75" customHeight="1">
      <c r="A136" s="24"/>
      <c r="B136" s="64"/>
      <c r="C136" s="6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2.75" customHeight="1">
      <c r="A137" s="24"/>
      <c r="B137" s="64"/>
      <c r="C137" s="6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2.75" customHeight="1">
      <c r="A138" s="24"/>
      <c r="B138" s="64"/>
      <c r="C138" s="6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2.75" customHeight="1">
      <c r="A139" s="24"/>
      <c r="B139" s="64"/>
      <c r="C139" s="6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2.75" customHeight="1">
      <c r="A140" s="24"/>
      <c r="B140" s="64"/>
      <c r="C140" s="6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2.75" customHeight="1">
      <c r="A141" s="24"/>
      <c r="B141" s="64"/>
      <c r="C141" s="6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2.75" customHeight="1">
      <c r="A142" s="24"/>
      <c r="B142" s="64"/>
      <c r="C142" s="6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2.75" customHeight="1">
      <c r="A143" s="24"/>
      <c r="B143" s="64"/>
      <c r="C143" s="6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2.75" customHeight="1">
      <c r="A144" s="24"/>
      <c r="B144" s="64"/>
      <c r="C144" s="6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2.75" customHeight="1">
      <c r="A145" s="24"/>
      <c r="B145" s="64"/>
      <c r="C145" s="6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2.75" customHeight="1">
      <c r="A146" s="24"/>
      <c r="B146" s="64"/>
      <c r="C146" s="6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2.75" customHeight="1">
      <c r="A147" s="24"/>
      <c r="B147" s="64"/>
      <c r="C147" s="6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2.75" customHeight="1">
      <c r="A148" s="24"/>
      <c r="B148" s="64"/>
      <c r="C148" s="6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2.75" customHeight="1">
      <c r="A149" s="24"/>
      <c r="B149" s="64"/>
      <c r="C149" s="6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2.75" customHeight="1">
      <c r="A150" s="24"/>
      <c r="B150" s="64"/>
      <c r="C150" s="6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2.75" customHeight="1">
      <c r="A151" s="24"/>
      <c r="B151" s="64"/>
      <c r="C151" s="6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2.75" customHeight="1">
      <c r="A152" s="24"/>
      <c r="B152" s="64"/>
      <c r="C152" s="6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2.75" customHeight="1">
      <c r="A153" s="24"/>
      <c r="B153" s="64"/>
      <c r="C153" s="6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2.75" customHeight="1">
      <c r="A154" s="24"/>
      <c r="B154" s="64"/>
      <c r="C154" s="6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2.75" customHeight="1">
      <c r="A155" s="24"/>
      <c r="B155" s="64"/>
      <c r="C155" s="6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2.75" customHeight="1">
      <c r="A156" s="24"/>
      <c r="B156" s="64"/>
      <c r="C156" s="6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2.75" customHeight="1">
      <c r="A157" s="24"/>
      <c r="B157" s="64"/>
      <c r="C157" s="6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2.75" customHeight="1">
      <c r="A158" s="24"/>
      <c r="B158" s="64"/>
      <c r="C158" s="6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2.75" customHeight="1">
      <c r="A159" s="24"/>
      <c r="B159" s="64"/>
      <c r="C159" s="6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2.75" customHeight="1">
      <c r="A160" s="24"/>
      <c r="B160" s="64"/>
      <c r="C160" s="6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2.75" customHeight="1">
      <c r="A161" s="24"/>
      <c r="B161" s="64"/>
      <c r="C161" s="6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2.75" customHeight="1">
      <c r="A162" s="24"/>
      <c r="B162" s="64"/>
      <c r="C162" s="6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2.75" customHeight="1">
      <c r="A163" s="24"/>
      <c r="B163" s="64"/>
      <c r="C163" s="6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2.75" customHeight="1">
      <c r="A164" s="24"/>
      <c r="B164" s="64"/>
      <c r="C164" s="6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2.75" customHeight="1">
      <c r="A165" s="24"/>
      <c r="B165" s="64"/>
      <c r="C165" s="6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2.75" customHeight="1">
      <c r="A166" s="24"/>
      <c r="B166" s="64"/>
      <c r="C166" s="6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2.75" customHeight="1">
      <c r="A167" s="24"/>
      <c r="B167" s="64"/>
      <c r="C167" s="6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2.75" customHeight="1">
      <c r="A168" s="24"/>
      <c r="B168" s="64"/>
      <c r="C168" s="6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2.75" customHeight="1">
      <c r="A169" s="24"/>
      <c r="B169" s="64"/>
      <c r="C169" s="6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2.75" customHeight="1">
      <c r="A170" s="24"/>
      <c r="B170" s="64"/>
      <c r="C170" s="6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2.75" customHeight="1">
      <c r="A171" s="24"/>
      <c r="B171" s="64"/>
      <c r="C171" s="6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2.75" customHeight="1">
      <c r="A172" s="24"/>
      <c r="B172" s="64"/>
      <c r="C172" s="6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2.75" customHeight="1">
      <c r="A173" s="24"/>
      <c r="B173" s="64"/>
      <c r="C173" s="6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2.75" customHeight="1">
      <c r="A174" s="24"/>
      <c r="B174" s="64"/>
      <c r="C174" s="6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2.75" customHeight="1">
      <c r="A175" s="24"/>
      <c r="B175" s="64"/>
      <c r="C175" s="6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2.75" customHeight="1">
      <c r="A176" s="24"/>
      <c r="B176" s="64"/>
      <c r="C176" s="6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2.75" customHeight="1">
      <c r="A177" s="24"/>
      <c r="B177" s="64"/>
      <c r="C177" s="6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2.75" customHeight="1">
      <c r="A178" s="24"/>
      <c r="B178" s="64"/>
      <c r="C178" s="6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2.75" customHeight="1">
      <c r="A179" s="24"/>
      <c r="B179" s="64"/>
      <c r="C179" s="6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2.75" customHeight="1">
      <c r="A180" s="24"/>
      <c r="B180" s="64"/>
      <c r="C180" s="6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2.75" customHeight="1">
      <c r="A181" s="24"/>
      <c r="B181" s="64"/>
      <c r="C181" s="6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2.75" customHeight="1">
      <c r="A182" s="24"/>
      <c r="B182" s="64"/>
      <c r="C182" s="6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2.75" customHeight="1">
      <c r="A183" s="24"/>
      <c r="B183" s="64"/>
      <c r="C183" s="6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2.75" customHeight="1">
      <c r="A184" s="24"/>
      <c r="B184" s="64"/>
      <c r="C184" s="6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2.75" customHeight="1">
      <c r="A185" s="24"/>
      <c r="B185" s="64"/>
      <c r="C185" s="6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2.75" customHeight="1">
      <c r="A186" s="24"/>
      <c r="B186" s="64"/>
      <c r="C186" s="6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2.75" customHeight="1">
      <c r="A187" s="24"/>
      <c r="B187" s="64"/>
      <c r="C187" s="6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2.75" customHeight="1">
      <c r="A188" s="24"/>
      <c r="B188" s="64"/>
      <c r="C188" s="6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2.75" customHeight="1">
      <c r="A189" s="24"/>
      <c r="B189" s="64"/>
      <c r="C189" s="6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2.75" customHeight="1">
      <c r="A190" s="24"/>
      <c r="B190" s="64"/>
      <c r="C190" s="6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2.75" customHeight="1">
      <c r="A191" s="24"/>
      <c r="B191" s="64"/>
      <c r="C191" s="6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2.75" customHeight="1">
      <c r="A192" s="24"/>
      <c r="B192" s="64"/>
      <c r="C192" s="6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2.75" customHeight="1">
      <c r="A193" s="24"/>
      <c r="B193" s="64"/>
      <c r="C193" s="6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2.75" customHeight="1">
      <c r="A194" s="24"/>
      <c r="B194" s="64"/>
      <c r="C194" s="6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2.75" customHeight="1">
      <c r="A195" s="24"/>
      <c r="B195" s="64"/>
      <c r="C195" s="6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2.75" customHeight="1">
      <c r="A196" s="24"/>
      <c r="B196" s="64"/>
      <c r="C196" s="6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2.75" customHeight="1">
      <c r="A197" s="24"/>
      <c r="B197" s="64"/>
      <c r="C197" s="6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2.75" customHeight="1">
      <c r="A198" s="24"/>
      <c r="B198" s="64"/>
      <c r="C198" s="6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2.75" customHeight="1">
      <c r="A199" s="24"/>
      <c r="B199" s="64"/>
      <c r="C199" s="6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2.75" customHeight="1">
      <c r="A200" s="24"/>
      <c r="B200" s="64"/>
      <c r="C200" s="6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2.75" customHeight="1">
      <c r="A201" s="24"/>
      <c r="B201" s="64"/>
      <c r="C201" s="6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2.75" customHeight="1">
      <c r="A202" s="24"/>
      <c r="B202" s="64"/>
      <c r="C202" s="6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2.75" customHeight="1">
      <c r="A203" s="24"/>
      <c r="B203" s="64"/>
      <c r="C203" s="6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2.75" customHeight="1">
      <c r="A204" s="24"/>
      <c r="B204" s="64"/>
      <c r="C204" s="6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2.75" customHeight="1">
      <c r="A205" s="24"/>
      <c r="B205" s="64"/>
      <c r="C205" s="6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2.75" customHeight="1">
      <c r="A206" s="24"/>
      <c r="B206" s="64"/>
      <c r="C206" s="6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2.75" customHeight="1">
      <c r="A207" s="24"/>
      <c r="B207" s="64"/>
      <c r="C207" s="6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2.75" customHeight="1">
      <c r="A208" s="24"/>
      <c r="B208" s="64"/>
      <c r="C208" s="6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2.75" customHeight="1">
      <c r="A209" s="24"/>
      <c r="B209" s="64"/>
      <c r="C209" s="6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2.75" customHeight="1">
      <c r="A210" s="24"/>
      <c r="B210" s="64"/>
      <c r="C210" s="6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2.75" customHeight="1">
      <c r="A211" s="24"/>
      <c r="B211" s="64"/>
      <c r="C211" s="6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2.75" customHeight="1">
      <c r="A212" s="24"/>
      <c r="B212" s="64"/>
      <c r="C212" s="6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2.75" customHeight="1">
      <c r="A213" s="24"/>
      <c r="B213" s="64"/>
      <c r="C213" s="6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2.75" customHeight="1">
      <c r="A214" s="24"/>
      <c r="B214" s="64"/>
      <c r="C214" s="6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2.75" customHeight="1">
      <c r="A215" s="24"/>
      <c r="B215" s="64"/>
      <c r="C215" s="6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2.75" customHeight="1">
      <c r="A216" s="24"/>
      <c r="B216" s="64"/>
      <c r="C216" s="6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2.75" customHeight="1">
      <c r="A217" s="24"/>
      <c r="B217" s="64"/>
      <c r="C217" s="6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2.75" customHeight="1">
      <c r="A218" s="24"/>
      <c r="B218" s="64"/>
      <c r="C218" s="6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2.75" customHeight="1">
      <c r="A219" s="24"/>
      <c r="B219" s="64"/>
      <c r="C219" s="6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2.75" customHeight="1">
      <c r="A220" s="24"/>
      <c r="B220" s="64"/>
      <c r="C220" s="6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2.75" customHeight="1">
      <c r="A221" s="24"/>
      <c r="B221" s="64"/>
      <c r="C221" s="6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2.75" customHeight="1">
      <c r="A222" s="24"/>
      <c r="B222" s="64"/>
      <c r="C222" s="6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2.75" customHeight="1">
      <c r="A223" s="24"/>
      <c r="B223" s="64"/>
      <c r="C223" s="6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2.75" customHeight="1">
      <c r="A224" s="24"/>
      <c r="B224" s="64"/>
      <c r="C224" s="6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2.75" customHeight="1">
      <c r="A225" s="24"/>
      <c r="B225" s="64"/>
      <c r="C225" s="6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2.75" customHeight="1">
      <c r="A226" s="24"/>
      <c r="B226" s="64"/>
      <c r="C226" s="6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2.75" customHeight="1">
      <c r="A227" s="24"/>
      <c r="B227" s="64"/>
      <c r="C227" s="6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2.75" customHeight="1">
      <c r="A228" s="24"/>
      <c r="B228" s="64"/>
      <c r="C228" s="6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2.75" customHeight="1">
      <c r="A229" s="24"/>
      <c r="B229" s="64"/>
      <c r="C229" s="6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2.75" customHeight="1">
      <c r="A230" s="24"/>
      <c r="B230" s="64"/>
      <c r="C230" s="6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2.75" customHeight="1">
      <c r="A231" s="24"/>
      <c r="B231" s="64"/>
      <c r="C231" s="6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2.75" customHeight="1">
      <c r="A232" s="24"/>
      <c r="B232" s="64"/>
      <c r="C232" s="6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2.75" customHeight="1">
      <c r="A233" s="24"/>
      <c r="B233" s="64"/>
      <c r="C233" s="6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2.75" customHeight="1">
      <c r="A234" s="24"/>
      <c r="B234" s="64"/>
      <c r="C234" s="6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2.75" customHeight="1">
      <c r="A235" s="24"/>
      <c r="B235" s="64"/>
      <c r="C235" s="6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2.75" customHeight="1">
      <c r="A236" s="24"/>
      <c r="B236" s="64"/>
      <c r="C236" s="6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2.75" customHeight="1">
      <c r="A237" s="24"/>
      <c r="B237" s="64"/>
      <c r="C237" s="6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2.75" customHeight="1">
      <c r="A238" s="24"/>
      <c r="B238" s="64"/>
      <c r="C238" s="6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2.75" customHeight="1">
      <c r="A239" s="24"/>
      <c r="B239" s="64"/>
      <c r="C239" s="6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2.75" customHeight="1">
      <c r="A240" s="24"/>
      <c r="B240" s="64"/>
      <c r="C240" s="6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2.75" customHeight="1">
      <c r="A241" s="24"/>
      <c r="B241" s="64"/>
      <c r="C241" s="6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2.75" customHeight="1">
      <c r="A242" s="24"/>
      <c r="B242" s="64"/>
      <c r="C242" s="6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2.75" customHeight="1">
      <c r="A243" s="24"/>
      <c r="B243" s="64"/>
      <c r="C243" s="6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2.75" customHeight="1">
      <c r="A244" s="24"/>
      <c r="B244" s="64"/>
      <c r="C244" s="6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2.75" customHeight="1">
      <c r="A245" s="24"/>
      <c r="B245" s="64"/>
      <c r="C245" s="6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2.75" customHeight="1">
      <c r="A246" s="24"/>
      <c r="B246" s="64"/>
      <c r="C246" s="6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2.75" customHeight="1">
      <c r="A247" s="24"/>
      <c r="B247" s="64"/>
      <c r="C247" s="6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2.75" customHeight="1">
      <c r="A248" s="24"/>
      <c r="B248" s="64"/>
      <c r="C248" s="6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2.75" customHeight="1">
      <c r="A249" s="24"/>
      <c r="B249" s="64"/>
      <c r="C249" s="6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2.75" customHeight="1">
      <c r="A250" s="24"/>
      <c r="B250" s="64"/>
      <c r="C250" s="6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2.75" customHeight="1">
      <c r="A251" s="24"/>
      <c r="B251" s="64"/>
      <c r="C251" s="6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2.75" customHeight="1">
      <c r="A252" s="24"/>
      <c r="B252" s="64"/>
      <c r="C252" s="6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2.75" customHeight="1">
      <c r="A253" s="24"/>
      <c r="B253" s="64"/>
      <c r="C253" s="6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2.75" customHeight="1">
      <c r="A254" s="24"/>
      <c r="B254" s="64"/>
      <c r="C254" s="6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2.75" customHeight="1">
      <c r="A255" s="24"/>
      <c r="B255" s="64"/>
      <c r="C255" s="6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2.75" customHeight="1">
      <c r="A256" s="24"/>
      <c r="B256" s="64"/>
      <c r="C256" s="6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2.75" customHeight="1">
      <c r="A257" s="24"/>
      <c r="B257" s="64"/>
      <c r="C257" s="6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2.75" customHeight="1">
      <c r="A258" s="24"/>
      <c r="B258" s="64"/>
      <c r="C258" s="6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2.75" customHeight="1">
      <c r="A259" s="24"/>
      <c r="B259" s="64"/>
      <c r="C259" s="6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2.75" customHeight="1">
      <c r="A260" s="24"/>
      <c r="B260" s="64"/>
      <c r="C260" s="6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2.75" customHeight="1">
      <c r="A261" s="24"/>
      <c r="B261" s="64"/>
      <c r="C261" s="6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2.75" customHeight="1">
      <c r="A262" s="24"/>
      <c r="B262" s="64"/>
      <c r="C262" s="6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2.75" customHeight="1">
      <c r="A263" s="24"/>
      <c r="B263" s="64"/>
      <c r="C263" s="6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2.75" customHeight="1">
      <c r="A264" s="24"/>
      <c r="B264" s="64"/>
      <c r="C264" s="6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2.75" customHeight="1">
      <c r="A265" s="24"/>
      <c r="B265" s="64"/>
      <c r="C265" s="6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2.75" customHeight="1">
      <c r="A266" s="24"/>
      <c r="B266" s="64"/>
      <c r="C266" s="6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2.75" customHeight="1">
      <c r="A267" s="24"/>
      <c r="B267" s="64"/>
      <c r="C267" s="6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2.75" customHeight="1">
      <c r="A268" s="24"/>
      <c r="B268" s="64"/>
      <c r="C268" s="6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2.75" customHeight="1">
      <c r="A269" s="24"/>
      <c r="B269" s="64"/>
      <c r="C269" s="6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2.75" customHeight="1">
      <c r="A270" s="24"/>
      <c r="B270" s="64"/>
      <c r="C270" s="6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2.75" customHeight="1">
      <c r="A271" s="24"/>
      <c r="B271" s="64"/>
      <c r="C271" s="6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2.75" customHeight="1">
      <c r="A272" s="24"/>
      <c r="B272" s="64"/>
      <c r="C272" s="6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2.75" customHeight="1">
      <c r="A273" s="24"/>
      <c r="B273" s="64"/>
      <c r="C273" s="6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2.75" customHeight="1">
      <c r="A274" s="24"/>
      <c r="B274" s="64"/>
      <c r="C274" s="6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2.75" customHeight="1">
      <c r="A275" s="24"/>
      <c r="B275" s="64"/>
      <c r="C275" s="6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2.75" customHeight="1">
      <c r="A276" s="24"/>
      <c r="B276" s="64"/>
      <c r="C276" s="6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2.75" customHeight="1">
      <c r="A277" s="24"/>
      <c r="B277" s="64"/>
      <c r="C277" s="6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2.75" customHeight="1">
      <c r="A278" s="24"/>
      <c r="B278" s="64"/>
      <c r="C278" s="6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2.75" customHeight="1">
      <c r="A279" s="24"/>
      <c r="B279" s="64"/>
      <c r="C279" s="6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2.75" customHeight="1">
      <c r="A280" s="24"/>
      <c r="B280" s="64"/>
      <c r="C280" s="6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2.75" customHeight="1">
      <c r="A281" s="24"/>
      <c r="B281" s="64"/>
      <c r="C281" s="6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2.75" customHeight="1">
      <c r="A282" s="24"/>
      <c r="B282" s="64"/>
      <c r="C282" s="6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2.75" customHeight="1">
      <c r="A283" s="24"/>
      <c r="B283" s="64"/>
      <c r="C283" s="6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2.75" customHeight="1">
      <c r="A284" s="24"/>
      <c r="B284" s="64"/>
      <c r="C284" s="6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2.75" customHeight="1">
      <c r="A285" s="24"/>
      <c r="B285" s="64"/>
      <c r="C285" s="6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2.75" customHeight="1">
      <c r="A286" s="24"/>
      <c r="B286" s="64"/>
      <c r="C286" s="6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2.75" customHeight="1">
      <c r="A287" s="24"/>
      <c r="B287" s="64"/>
      <c r="C287" s="6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2.75" customHeight="1">
      <c r="A288" s="24"/>
      <c r="B288" s="64"/>
      <c r="C288" s="6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2.75" customHeight="1">
      <c r="A289" s="24"/>
      <c r="B289" s="64"/>
      <c r="C289" s="6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2.75" customHeight="1">
      <c r="A290" s="24"/>
      <c r="B290" s="64"/>
      <c r="C290" s="6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2.75" customHeight="1">
      <c r="A291" s="24"/>
      <c r="B291" s="64"/>
      <c r="C291" s="6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2.75" customHeight="1">
      <c r="A292" s="24"/>
      <c r="B292" s="64"/>
      <c r="C292" s="6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2.75" customHeight="1">
      <c r="A293" s="24"/>
      <c r="B293" s="64"/>
      <c r="C293" s="6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2.75" customHeight="1">
      <c r="A294" s="24"/>
      <c r="B294" s="64"/>
      <c r="C294" s="6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2.75" customHeight="1">
      <c r="A295" s="24"/>
      <c r="B295" s="64"/>
      <c r="C295" s="6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2.75" customHeight="1">
      <c r="A296" s="24"/>
      <c r="B296" s="64"/>
      <c r="C296" s="6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2.75" customHeight="1">
      <c r="A297" s="24"/>
      <c r="B297" s="64"/>
      <c r="C297" s="6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2.75" customHeight="1">
      <c r="A298" s="24"/>
      <c r="B298" s="64"/>
      <c r="C298" s="6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2.75" customHeight="1">
      <c r="A299" s="24"/>
      <c r="B299" s="64"/>
      <c r="C299" s="6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2.75" customHeight="1">
      <c r="A300" s="24"/>
      <c r="B300" s="64"/>
      <c r="C300" s="6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2.75" customHeight="1">
      <c r="A301" s="24"/>
      <c r="B301" s="64"/>
      <c r="C301" s="6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2.75" customHeight="1">
      <c r="A302" s="24"/>
      <c r="B302" s="64"/>
      <c r="C302" s="6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2.75" customHeight="1">
      <c r="A303" s="24"/>
      <c r="B303" s="64"/>
      <c r="C303" s="6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2.75" customHeight="1">
      <c r="A304" s="24"/>
      <c r="B304" s="64"/>
      <c r="C304" s="6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2.75" customHeight="1">
      <c r="A305" s="24"/>
      <c r="B305" s="64"/>
      <c r="C305" s="6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2.75" customHeight="1">
      <c r="A306" s="24"/>
      <c r="B306" s="64"/>
      <c r="C306" s="6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2.75" customHeight="1">
      <c r="A307" s="24"/>
      <c r="B307" s="64"/>
      <c r="C307" s="6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2.75" customHeight="1">
      <c r="A308" s="24"/>
      <c r="B308" s="64"/>
      <c r="C308" s="6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2.75" customHeight="1">
      <c r="A309" s="24"/>
      <c r="B309" s="64"/>
      <c r="C309" s="6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2.75" customHeight="1">
      <c r="A310" s="24"/>
      <c r="B310" s="64"/>
      <c r="C310" s="6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2.75" customHeight="1">
      <c r="A311" s="24"/>
      <c r="B311" s="64"/>
      <c r="C311" s="6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2.75" customHeight="1">
      <c r="A312" s="24"/>
      <c r="B312" s="64"/>
      <c r="C312" s="6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2.75" customHeight="1">
      <c r="A313" s="24"/>
      <c r="B313" s="64"/>
      <c r="C313" s="6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2.75" customHeight="1">
      <c r="A314" s="24"/>
      <c r="B314" s="64"/>
      <c r="C314" s="6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2.75" customHeight="1">
      <c r="A315" s="24"/>
      <c r="B315" s="64"/>
      <c r="C315" s="6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2.75" customHeight="1">
      <c r="A316" s="24"/>
      <c r="B316" s="64"/>
      <c r="C316" s="6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2.75" customHeight="1">
      <c r="A317" s="24"/>
      <c r="B317" s="64"/>
      <c r="C317" s="6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2.75" customHeight="1">
      <c r="A318" s="24"/>
      <c r="B318" s="64"/>
      <c r="C318" s="6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2.75" customHeight="1">
      <c r="A319" s="24"/>
      <c r="B319" s="64"/>
      <c r="C319" s="6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2.75" customHeight="1">
      <c r="A320" s="24"/>
      <c r="B320" s="64"/>
      <c r="C320" s="6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2.75" customHeight="1">
      <c r="A321" s="24"/>
      <c r="B321" s="64"/>
      <c r="C321" s="6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2.75" customHeight="1">
      <c r="A322" s="24"/>
      <c r="B322" s="64"/>
      <c r="C322" s="6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2.75" customHeight="1">
      <c r="A323" s="24"/>
      <c r="B323" s="64"/>
      <c r="C323" s="6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2.75" customHeight="1">
      <c r="A324" s="24"/>
      <c r="B324" s="64"/>
      <c r="C324" s="6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2.75" customHeight="1">
      <c r="A325" s="24"/>
      <c r="B325" s="64"/>
      <c r="C325" s="6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2.75" customHeight="1">
      <c r="A326" s="24"/>
      <c r="B326" s="64"/>
      <c r="C326" s="6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2.75" customHeight="1">
      <c r="A327" s="24"/>
      <c r="B327" s="64"/>
      <c r="C327" s="6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2.75" customHeight="1">
      <c r="A328" s="24"/>
      <c r="B328" s="64"/>
      <c r="C328" s="6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2.75" customHeight="1">
      <c r="A329" s="24"/>
      <c r="B329" s="64"/>
      <c r="C329" s="6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2.75" customHeight="1">
      <c r="A330" s="24"/>
      <c r="B330" s="64"/>
      <c r="C330" s="6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2.75" customHeight="1">
      <c r="A331" s="24"/>
      <c r="B331" s="64"/>
      <c r="C331" s="6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2.75" customHeight="1">
      <c r="A332" s="24"/>
      <c r="B332" s="64"/>
      <c r="C332" s="6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2.75" customHeight="1">
      <c r="A333" s="24"/>
      <c r="B333" s="64"/>
      <c r="C333" s="6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2.75" customHeight="1">
      <c r="A334" s="24"/>
      <c r="B334" s="64"/>
      <c r="C334" s="6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2.75" customHeight="1">
      <c r="A335" s="24"/>
      <c r="B335" s="64"/>
      <c r="C335" s="6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2.75" customHeight="1">
      <c r="A336" s="24"/>
      <c r="B336" s="64"/>
      <c r="C336" s="6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2.75" customHeight="1">
      <c r="A337" s="24"/>
      <c r="B337" s="64"/>
      <c r="C337" s="6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2.75" customHeight="1">
      <c r="A338" s="24"/>
      <c r="B338" s="64"/>
      <c r="C338" s="6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2.75" customHeight="1">
      <c r="A339" s="24"/>
      <c r="B339" s="64"/>
      <c r="C339" s="6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2.75" customHeight="1">
      <c r="A340" s="24"/>
      <c r="B340" s="64"/>
      <c r="C340" s="6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2.75" customHeight="1">
      <c r="A341" s="24"/>
      <c r="B341" s="64"/>
      <c r="C341" s="6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2.75" customHeight="1">
      <c r="A342" s="24"/>
      <c r="B342" s="64"/>
      <c r="C342" s="6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2.75" customHeight="1">
      <c r="A343" s="24"/>
      <c r="B343" s="64"/>
      <c r="C343" s="6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2.75" customHeight="1">
      <c r="A344" s="24"/>
      <c r="B344" s="64"/>
      <c r="C344" s="6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2.75" customHeight="1">
      <c r="A345" s="24"/>
      <c r="B345" s="64"/>
      <c r="C345" s="6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2.75" customHeight="1">
      <c r="A346" s="24"/>
      <c r="B346" s="64"/>
      <c r="C346" s="6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2.75" customHeight="1">
      <c r="A347" s="24"/>
      <c r="B347" s="64"/>
      <c r="C347" s="6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2.75" customHeight="1">
      <c r="A348" s="24"/>
      <c r="B348" s="64"/>
      <c r="C348" s="6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2.75" customHeight="1">
      <c r="A349" s="24"/>
      <c r="B349" s="64"/>
      <c r="C349" s="6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2.75" customHeight="1">
      <c r="A350" s="24"/>
      <c r="B350" s="64"/>
      <c r="C350" s="6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2.75" customHeight="1">
      <c r="A351" s="24"/>
      <c r="B351" s="64"/>
      <c r="C351" s="6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2.75" customHeight="1">
      <c r="A352" s="24"/>
      <c r="B352" s="64"/>
      <c r="C352" s="6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2.75" customHeight="1">
      <c r="A353" s="24"/>
      <c r="B353" s="64"/>
      <c r="C353" s="6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2.75" customHeight="1">
      <c r="A354" s="24"/>
      <c r="B354" s="64"/>
      <c r="C354" s="6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2.75" customHeight="1">
      <c r="A355" s="24"/>
      <c r="B355" s="64"/>
      <c r="C355" s="6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2.75" customHeight="1">
      <c r="A356" s="24"/>
      <c r="B356" s="64"/>
      <c r="C356" s="6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2.75" customHeight="1">
      <c r="A357" s="24"/>
      <c r="B357" s="64"/>
      <c r="C357" s="6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2.75" customHeight="1">
      <c r="A358" s="24"/>
      <c r="B358" s="64"/>
      <c r="C358" s="6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2.75" customHeight="1">
      <c r="A359" s="24"/>
      <c r="B359" s="64"/>
      <c r="C359" s="6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2.75" customHeight="1">
      <c r="A360" s="24"/>
      <c r="B360" s="64"/>
      <c r="C360" s="6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2.75" customHeight="1">
      <c r="A361" s="24"/>
      <c r="B361" s="64"/>
      <c r="C361" s="6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2.75" customHeight="1">
      <c r="A362" s="24"/>
      <c r="B362" s="64"/>
      <c r="C362" s="6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2.75" customHeight="1">
      <c r="A363" s="24"/>
      <c r="B363" s="64"/>
      <c r="C363" s="6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2.75" customHeight="1">
      <c r="A364" s="24"/>
      <c r="B364" s="64"/>
      <c r="C364" s="6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2.75" customHeight="1">
      <c r="A365" s="24"/>
      <c r="B365" s="64"/>
      <c r="C365" s="6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2.75" customHeight="1">
      <c r="A366" s="24"/>
      <c r="B366" s="64"/>
      <c r="C366" s="6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2.75" customHeight="1">
      <c r="A367" s="24"/>
      <c r="B367" s="64"/>
      <c r="C367" s="6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2.75" customHeight="1">
      <c r="A368" s="24"/>
      <c r="B368" s="64"/>
      <c r="C368" s="6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2.75" customHeight="1">
      <c r="A369" s="24"/>
      <c r="B369" s="64"/>
      <c r="C369" s="6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2.75" customHeight="1">
      <c r="A370" s="24"/>
      <c r="B370" s="64"/>
      <c r="C370" s="6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2.75" customHeight="1">
      <c r="A371" s="24"/>
      <c r="B371" s="64"/>
      <c r="C371" s="6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2.75" customHeight="1">
      <c r="A372" s="24"/>
      <c r="B372" s="64"/>
      <c r="C372" s="6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2.75" customHeight="1">
      <c r="A373" s="24"/>
      <c r="B373" s="64"/>
      <c r="C373" s="6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2.75" customHeight="1">
      <c r="A374" s="24"/>
      <c r="B374" s="64"/>
      <c r="C374" s="6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2.75" customHeight="1">
      <c r="A375" s="24"/>
      <c r="B375" s="64"/>
      <c r="C375" s="6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2.75" customHeight="1">
      <c r="A376" s="24"/>
      <c r="B376" s="64"/>
      <c r="C376" s="6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2.75" customHeight="1">
      <c r="A377" s="24"/>
      <c r="B377" s="64"/>
      <c r="C377" s="6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2.75" customHeight="1">
      <c r="A378" s="24"/>
      <c r="B378" s="64"/>
      <c r="C378" s="6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2.75" customHeight="1">
      <c r="A379" s="24"/>
      <c r="B379" s="64"/>
      <c r="C379" s="6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2.75" customHeight="1">
      <c r="A380" s="24"/>
      <c r="B380" s="64"/>
      <c r="C380" s="6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2.75" customHeight="1">
      <c r="A381" s="24"/>
      <c r="B381" s="64"/>
      <c r="C381" s="6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2.75" customHeight="1">
      <c r="A382" s="24"/>
      <c r="B382" s="64"/>
      <c r="C382" s="6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2.75" customHeight="1">
      <c r="A383" s="24"/>
      <c r="B383" s="64"/>
      <c r="C383" s="6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2.75" customHeight="1">
      <c r="A384" s="24"/>
      <c r="B384" s="64"/>
      <c r="C384" s="6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2.75" customHeight="1">
      <c r="A385" s="24"/>
      <c r="B385" s="64"/>
      <c r="C385" s="6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2.75" customHeight="1">
      <c r="A386" s="24"/>
      <c r="B386" s="64"/>
      <c r="C386" s="6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2.75" customHeight="1">
      <c r="A387" s="24"/>
      <c r="B387" s="64"/>
      <c r="C387" s="6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2.75" customHeight="1">
      <c r="A388" s="24"/>
      <c r="B388" s="64"/>
      <c r="C388" s="6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2.75" customHeight="1">
      <c r="A389" s="24"/>
      <c r="B389" s="64"/>
      <c r="C389" s="6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2.75" customHeight="1">
      <c r="A390" s="24"/>
      <c r="B390" s="64"/>
      <c r="C390" s="6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2.75" customHeight="1">
      <c r="A391" s="24"/>
      <c r="B391" s="64"/>
      <c r="C391" s="6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2.75" customHeight="1">
      <c r="A392" s="24"/>
      <c r="B392" s="64"/>
      <c r="C392" s="6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2.75" customHeight="1">
      <c r="A393" s="24"/>
      <c r="B393" s="64"/>
      <c r="C393" s="6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2.75" customHeight="1">
      <c r="A394" s="24"/>
      <c r="B394" s="64"/>
      <c r="C394" s="6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2.75" customHeight="1">
      <c r="A395" s="24"/>
      <c r="B395" s="64"/>
      <c r="C395" s="6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2.75" customHeight="1">
      <c r="A396" s="24"/>
      <c r="B396" s="64"/>
      <c r="C396" s="6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2.75" customHeight="1">
      <c r="A397" s="24"/>
      <c r="B397" s="64"/>
      <c r="C397" s="6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2.75" customHeight="1">
      <c r="A398" s="24"/>
      <c r="B398" s="64"/>
      <c r="C398" s="6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2.75" customHeight="1">
      <c r="A399" s="24"/>
      <c r="B399" s="64"/>
      <c r="C399" s="6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2.75" customHeight="1">
      <c r="A400" s="24"/>
      <c r="B400" s="64"/>
      <c r="C400" s="6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2.75" customHeight="1">
      <c r="A401" s="24"/>
      <c r="B401" s="64"/>
      <c r="C401" s="6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2.75" customHeight="1">
      <c r="A402" s="24"/>
      <c r="B402" s="64"/>
      <c r="C402" s="6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2.75" customHeight="1">
      <c r="A403" s="24"/>
      <c r="B403" s="64"/>
      <c r="C403" s="6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2.75" customHeight="1">
      <c r="A404" s="24"/>
      <c r="B404" s="64"/>
      <c r="C404" s="6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2.75" customHeight="1">
      <c r="A405" s="24"/>
      <c r="B405" s="64"/>
      <c r="C405" s="6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2.75" customHeight="1">
      <c r="A406" s="24"/>
      <c r="B406" s="64"/>
      <c r="C406" s="6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2.75" customHeight="1">
      <c r="A407" s="24"/>
      <c r="B407" s="64"/>
      <c r="C407" s="6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2.75" customHeight="1">
      <c r="A408" s="24"/>
      <c r="B408" s="64"/>
      <c r="C408" s="6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2.75" customHeight="1">
      <c r="A409" s="24"/>
      <c r="B409" s="64"/>
      <c r="C409" s="6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2.75" customHeight="1">
      <c r="A410" s="24"/>
      <c r="B410" s="64"/>
      <c r="C410" s="6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2.75" customHeight="1">
      <c r="A411" s="24"/>
      <c r="B411" s="64"/>
      <c r="C411" s="6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2.75" customHeight="1">
      <c r="A412" s="24"/>
      <c r="B412" s="64"/>
      <c r="C412" s="6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2.75" customHeight="1">
      <c r="A413" s="24"/>
      <c r="B413" s="64"/>
      <c r="C413" s="6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2.75" customHeight="1">
      <c r="A414" s="24"/>
      <c r="B414" s="64"/>
      <c r="C414" s="6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2.75" customHeight="1">
      <c r="A415" s="24"/>
      <c r="B415" s="64"/>
      <c r="C415" s="6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2.75" customHeight="1">
      <c r="A416" s="24"/>
      <c r="B416" s="64"/>
      <c r="C416" s="6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2.75" customHeight="1">
      <c r="A417" s="24"/>
      <c r="B417" s="64"/>
      <c r="C417" s="6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2.75" customHeight="1">
      <c r="A418" s="24"/>
      <c r="B418" s="64"/>
      <c r="C418" s="6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2.75" customHeight="1">
      <c r="A419" s="24"/>
      <c r="B419" s="64"/>
      <c r="C419" s="6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2.75" customHeight="1">
      <c r="A420" s="24"/>
      <c r="B420" s="64"/>
      <c r="C420" s="6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2.75" customHeight="1">
      <c r="A421" s="24"/>
      <c r="B421" s="64"/>
      <c r="C421" s="6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2.75" customHeight="1">
      <c r="A422" s="24"/>
      <c r="B422" s="64"/>
      <c r="C422" s="6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2.75" customHeight="1">
      <c r="A423" s="24"/>
      <c r="B423" s="64"/>
      <c r="C423" s="6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2.75" customHeight="1">
      <c r="A424" s="24"/>
      <c r="B424" s="64"/>
      <c r="C424" s="6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2.75" customHeight="1">
      <c r="A425" s="24"/>
      <c r="B425" s="64"/>
      <c r="C425" s="6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2.75" customHeight="1">
      <c r="A426" s="24"/>
      <c r="B426" s="64"/>
      <c r="C426" s="6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2.75" customHeight="1">
      <c r="A427" s="24"/>
      <c r="B427" s="64"/>
      <c r="C427" s="6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2.75" customHeight="1">
      <c r="A428" s="24"/>
      <c r="B428" s="64"/>
      <c r="C428" s="6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2.75" customHeight="1">
      <c r="A429" s="24"/>
      <c r="B429" s="64"/>
      <c r="C429" s="6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2.75" customHeight="1">
      <c r="A430" s="24"/>
      <c r="B430" s="64"/>
      <c r="C430" s="6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2.75" customHeight="1">
      <c r="A431" s="24"/>
      <c r="B431" s="64"/>
      <c r="C431" s="6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2.75" customHeight="1">
      <c r="A432" s="24"/>
      <c r="B432" s="64"/>
      <c r="C432" s="6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2.75" customHeight="1">
      <c r="A433" s="24"/>
      <c r="B433" s="64"/>
      <c r="C433" s="6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2.75" customHeight="1">
      <c r="A434" s="24"/>
      <c r="B434" s="64"/>
      <c r="C434" s="6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2.75" customHeight="1">
      <c r="A435" s="24"/>
      <c r="B435" s="64"/>
      <c r="C435" s="6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2.75" customHeight="1">
      <c r="A436" s="24"/>
      <c r="B436" s="64"/>
      <c r="C436" s="6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2.75" customHeight="1">
      <c r="A437" s="24"/>
      <c r="B437" s="64"/>
      <c r="C437" s="6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2.75" customHeight="1">
      <c r="A438" s="24"/>
      <c r="B438" s="64"/>
      <c r="C438" s="6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2.75" customHeight="1">
      <c r="A439" s="24"/>
      <c r="B439" s="64"/>
      <c r="C439" s="6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2.75" customHeight="1">
      <c r="A440" s="24"/>
      <c r="B440" s="64"/>
      <c r="C440" s="6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2.75" customHeight="1">
      <c r="A441" s="24"/>
      <c r="B441" s="64"/>
      <c r="C441" s="6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2.75" customHeight="1">
      <c r="A442" s="24"/>
      <c r="B442" s="64"/>
      <c r="C442" s="6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2.75" customHeight="1">
      <c r="A443" s="24"/>
      <c r="B443" s="64"/>
      <c r="C443" s="6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2.75" customHeight="1">
      <c r="A444" s="24"/>
      <c r="B444" s="64"/>
      <c r="C444" s="6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2.75" customHeight="1">
      <c r="A445" s="24"/>
      <c r="B445" s="64"/>
      <c r="C445" s="6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2.75" customHeight="1">
      <c r="A446" s="24"/>
      <c r="B446" s="64"/>
      <c r="C446" s="6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2.75" customHeight="1">
      <c r="A447" s="24"/>
      <c r="B447" s="64"/>
      <c r="C447" s="6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2.75" customHeight="1">
      <c r="A448" s="24"/>
      <c r="B448" s="64"/>
      <c r="C448" s="6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2.75" customHeight="1">
      <c r="A449" s="24"/>
      <c r="B449" s="64"/>
      <c r="C449" s="6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2.75" customHeight="1">
      <c r="A450" s="24"/>
      <c r="B450" s="64"/>
      <c r="C450" s="6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2.75" customHeight="1">
      <c r="A451" s="24"/>
      <c r="B451" s="64"/>
      <c r="C451" s="6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2.75" customHeight="1">
      <c r="A452" s="24"/>
      <c r="B452" s="64"/>
      <c r="C452" s="6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2.75" customHeight="1">
      <c r="A453" s="24"/>
      <c r="B453" s="64"/>
      <c r="C453" s="6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2.75" customHeight="1">
      <c r="A454" s="24"/>
      <c r="B454" s="64"/>
      <c r="C454" s="6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2.75" customHeight="1">
      <c r="A455" s="24"/>
      <c r="B455" s="64"/>
      <c r="C455" s="6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2.75" customHeight="1">
      <c r="A456" s="24"/>
      <c r="B456" s="64"/>
      <c r="C456" s="6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2.75" customHeight="1">
      <c r="A457" s="24"/>
      <c r="B457" s="64"/>
      <c r="C457" s="6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2.75" customHeight="1">
      <c r="A458" s="24"/>
      <c r="B458" s="64"/>
      <c r="C458" s="6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2.75" customHeight="1">
      <c r="A459" s="24"/>
      <c r="B459" s="64"/>
      <c r="C459" s="6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2.75" customHeight="1">
      <c r="A460" s="24"/>
      <c r="B460" s="64"/>
      <c r="C460" s="6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2.75" customHeight="1">
      <c r="A461" s="24"/>
      <c r="B461" s="64"/>
      <c r="C461" s="6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2.75" customHeight="1">
      <c r="A462" s="24"/>
      <c r="B462" s="64"/>
      <c r="C462" s="6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2.75" customHeight="1">
      <c r="A463" s="24"/>
      <c r="B463" s="64"/>
      <c r="C463" s="6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2.75" customHeight="1">
      <c r="A464" s="24"/>
      <c r="B464" s="64"/>
      <c r="C464" s="6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2.75" customHeight="1">
      <c r="A465" s="24"/>
      <c r="B465" s="64"/>
      <c r="C465" s="6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2.75" customHeight="1">
      <c r="A466" s="24"/>
      <c r="B466" s="64"/>
      <c r="C466" s="6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2.75" customHeight="1">
      <c r="A467" s="24"/>
      <c r="B467" s="64"/>
      <c r="C467" s="6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2.75" customHeight="1">
      <c r="A468" s="24"/>
      <c r="B468" s="64"/>
      <c r="C468" s="6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2.75" customHeight="1">
      <c r="A469" s="24"/>
      <c r="B469" s="64"/>
      <c r="C469" s="6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2.75" customHeight="1">
      <c r="A470" s="24"/>
      <c r="B470" s="64"/>
      <c r="C470" s="6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2.75" customHeight="1">
      <c r="A471" s="24"/>
      <c r="B471" s="64"/>
      <c r="C471" s="6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2.75" customHeight="1">
      <c r="A472" s="24"/>
      <c r="B472" s="64"/>
      <c r="C472" s="6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2.75" customHeight="1">
      <c r="A473" s="24"/>
      <c r="B473" s="64"/>
      <c r="C473" s="6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2.75" customHeight="1">
      <c r="A474" s="24"/>
      <c r="B474" s="64"/>
      <c r="C474" s="6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2.75" customHeight="1">
      <c r="A475" s="24"/>
      <c r="B475" s="64"/>
      <c r="C475" s="6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2.75" customHeight="1">
      <c r="A476" s="24"/>
      <c r="B476" s="64"/>
      <c r="C476" s="6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2.75" customHeight="1">
      <c r="A477" s="24"/>
      <c r="B477" s="64"/>
      <c r="C477" s="6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2.75" customHeight="1">
      <c r="A478" s="24"/>
      <c r="B478" s="64"/>
      <c r="C478" s="6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2.75" customHeight="1">
      <c r="A479" s="24"/>
      <c r="B479" s="64"/>
      <c r="C479" s="6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2.75" customHeight="1">
      <c r="A480" s="24"/>
      <c r="B480" s="64"/>
      <c r="C480" s="6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2.75" customHeight="1">
      <c r="A481" s="24"/>
      <c r="B481" s="64"/>
      <c r="C481" s="6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2.75" customHeight="1">
      <c r="A482" s="24"/>
      <c r="B482" s="64"/>
      <c r="C482" s="6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2.75" customHeight="1">
      <c r="A483" s="24"/>
      <c r="B483" s="64"/>
      <c r="C483" s="6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2.75" customHeight="1">
      <c r="A484" s="24"/>
      <c r="B484" s="64"/>
      <c r="C484" s="6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2.75" customHeight="1">
      <c r="A485" s="24"/>
      <c r="B485" s="64"/>
      <c r="C485" s="6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2.75" customHeight="1">
      <c r="A486" s="24"/>
      <c r="B486" s="64"/>
      <c r="C486" s="6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2.75" customHeight="1">
      <c r="A487" s="24"/>
      <c r="B487" s="64"/>
      <c r="C487" s="6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2.75" customHeight="1">
      <c r="A488" s="24"/>
      <c r="B488" s="64"/>
      <c r="C488" s="6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2.75" customHeight="1">
      <c r="A489" s="24"/>
      <c r="B489" s="64"/>
      <c r="C489" s="6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2.75" customHeight="1">
      <c r="A490" s="24"/>
      <c r="B490" s="64"/>
      <c r="C490" s="6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2.75" customHeight="1">
      <c r="A491" s="24"/>
      <c r="B491" s="64"/>
      <c r="C491" s="6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2.75" customHeight="1">
      <c r="A492" s="24"/>
      <c r="B492" s="64"/>
      <c r="C492" s="6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2.75" customHeight="1">
      <c r="A493" s="24"/>
      <c r="B493" s="64"/>
      <c r="C493" s="6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2.75" customHeight="1">
      <c r="A494" s="24"/>
      <c r="B494" s="64"/>
      <c r="C494" s="6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2.75" customHeight="1">
      <c r="A495" s="24"/>
      <c r="B495" s="64"/>
      <c r="C495" s="6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2.75" customHeight="1">
      <c r="A496" s="24"/>
      <c r="B496" s="64"/>
      <c r="C496" s="6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2.75" customHeight="1">
      <c r="A497" s="24"/>
      <c r="B497" s="64"/>
      <c r="C497" s="6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2.75" customHeight="1">
      <c r="A498" s="24"/>
      <c r="B498" s="64"/>
      <c r="C498" s="6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2.75" customHeight="1">
      <c r="A499" s="24"/>
      <c r="B499" s="64"/>
      <c r="C499" s="6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2.75" customHeight="1">
      <c r="A500" s="24"/>
      <c r="B500" s="64"/>
      <c r="C500" s="6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2.75" customHeight="1">
      <c r="A501" s="24"/>
      <c r="B501" s="64"/>
      <c r="C501" s="6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2.75" customHeight="1">
      <c r="A502" s="24"/>
      <c r="B502" s="64"/>
      <c r="C502" s="6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2.75" customHeight="1">
      <c r="A503" s="24"/>
      <c r="B503" s="64"/>
      <c r="C503" s="6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2.75" customHeight="1">
      <c r="A504" s="24"/>
      <c r="B504" s="64"/>
      <c r="C504" s="6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2.75" customHeight="1">
      <c r="A505" s="24"/>
      <c r="B505" s="64"/>
      <c r="C505" s="6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2.75" customHeight="1">
      <c r="A506" s="24"/>
      <c r="B506" s="64"/>
      <c r="C506" s="6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2.75" customHeight="1">
      <c r="A507" s="24"/>
      <c r="B507" s="64"/>
      <c r="C507" s="6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2.75" customHeight="1">
      <c r="A508" s="24"/>
      <c r="B508" s="64"/>
      <c r="C508" s="6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2.75" customHeight="1">
      <c r="A509" s="24"/>
      <c r="B509" s="64"/>
      <c r="C509" s="6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2.75" customHeight="1">
      <c r="A510" s="24"/>
      <c r="B510" s="64"/>
      <c r="C510" s="6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2.75" customHeight="1">
      <c r="A511" s="24"/>
      <c r="B511" s="64"/>
      <c r="C511" s="6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2.75" customHeight="1">
      <c r="A512" s="24"/>
      <c r="B512" s="64"/>
      <c r="C512" s="6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2.75" customHeight="1">
      <c r="A513" s="24"/>
      <c r="B513" s="64"/>
      <c r="C513" s="6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2.75" customHeight="1">
      <c r="A514" s="24"/>
      <c r="B514" s="64"/>
      <c r="C514" s="6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2.75" customHeight="1">
      <c r="A515" s="24"/>
      <c r="B515" s="64"/>
      <c r="C515" s="6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2.75" customHeight="1">
      <c r="A516" s="24"/>
      <c r="B516" s="64"/>
      <c r="C516" s="6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2.75" customHeight="1">
      <c r="A517" s="24"/>
      <c r="B517" s="64"/>
      <c r="C517" s="6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2.75" customHeight="1">
      <c r="A518" s="24"/>
      <c r="B518" s="64"/>
      <c r="C518" s="6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2.75" customHeight="1">
      <c r="A519" s="24"/>
      <c r="B519" s="64"/>
      <c r="C519" s="6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2.75" customHeight="1">
      <c r="A520" s="24"/>
      <c r="B520" s="64"/>
      <c r="C520" s="6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2.75" customHeight="1">
      <c r="A521" s="24"/>
      <c r="B521" s="64"/>
      <c r="C521" s="6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2.75" customHeight="1">
      <c r="A522" s="24"/>
      <c r="B522" s="64"/>
      <c r="C522" s="6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2.75" customHeight="1">
      <c r="A523" s="24"/>
      <c r="B523" s="64"/>
      <c r="C523" s="6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2.75" customHeight="1">
      <c r="A524" s="24"/>
      <c r="B524" s="64"/>
      <c r="C524" s="6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2.75" customHeight="1">
      <c r="A525" s="24"/>
      <c r="B525" s="64"/>
      <c r="C525" s="6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2.75" customHeight="1">
      <c r="A526" s="24"/>
      <c r="B526" s="64"/>
      <c r="C526" s="6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2.75" customHeight="1">
      <c r="A527" s="24"/>
      <c r="B527" s="64"/>
      <c r="C527" s="6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2.75" customHeight="1">
      <c r="A528" s="24"/>
      <c r="B528" s="64"/>
      <c r="C528" s="6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2.75" customHeight="1">
      <c r="A529" s="24"/>
      <c r="B529" s="64"/>
      <c r="C529" s="6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2.75" customHeight="1">
      <c r="A530" s="24"/>
      <c r="B530" s="64"/>
      <c r="C530" s="6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2.75" customHeight="1">
      <c r="A531" s="24"/>
      <c r="B531" s="64"/>
      <c r="C531" s="6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2.75" customHeight="1">
      <c r="A532" s="24"/>
      <c r="B532" s="64"/>
      <c r="C532" s="6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2.75" customHeight="1">
      <c r="A533" s="24"/>
      <c r="B533" s="64"/>
      <c r="C533" s="6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2.75" customHeight="1">
      <c r="A534" s="24"/>
      <c r="B534" s="64"/>
      <c r="C534" s="6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2.75" customHeight="1">
      <c r="A535" s="24"/>
      <c r="B535" s="64"/>
      <c r="C535" s="6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2.75" customHeight="1">
      <c r="A536" s="24"/>
      <c r="B536" s="64"/>
      <c r="C536" s="6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2.75" customHeight="1">
      <c r="A537" s="24"/>
      <c r="B537" s="64"/>
      <c r="C537" s="6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2.75" customHeight="1">
      <c r="A538" s="24"/>
      <c r="B538" s="64"/>
      <c r="C538" s="6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2.75" customHeight="1">
      <c r="A539" s="24"/>
      <c r="B539" s="64"/>
      <c r="C539" s="6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2.75" customHeight="1">
      <c r="A540" s="24"/>
      <c r="B540" s="64"/>
      <c r="C540" s="6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2.75" customHeight="1">
      <c r="A541" s="24"/>
      <c r="B541" s="64"/>
      <c r="C541" s="6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2.75" customHeight="1">
      <c r="A542" s="24"/>
      <c r="B542" s="64"/>
      <c r="C542" s="6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2.75" customHeight="1">
      <c r="A543" s="24"/>
      <c r="B543" s="64"/>
      <c r="C543" s="6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2.75" customHeight="1">
      <c r="A544" s="24"/>
      <c r="B544" s="64"/>
      <c r="C544" s="6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2.75" customHeight="1">
      <c r="A545" s="24"/>
      <c r="B545" s="64"/>
      <c r="C545" s="6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2.75" customHeight="1">
      <c r="A546" s="24"/>
      <c r="B546" s="64"/>
      <c r="C546" s="6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2.75" customHeight="1">
      <c r="A547" s="24"/>
      <c r="B547" s="64"/>
      <c r="C547" s="6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2.75" customHeight="1">
      <c r="A548" s="24"/>
      <c r="B548" s="64"/>
      <c r="C548" s="6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2.75" customHeight="1">
      <c r="A549" s="24"/>
      <c r="B549" s="64"/>
      <c r="C549" s="6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2.75" customHeight="1">
      <c r="A550" s="24"/>
      <c r="B550" s="64"/>
      <c r="C550" s="6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2.75" customHeight="1">
      <c r="A551" s="24"/>
      <c r="B551" s="64"/>
      <c r="C551" s="6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2.75" customHeight="1">
      <c r="A552" s="24"/>
      <c r="B552" s="64"/>
      <c r="C552" s="6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2.75" customHeight="1">
      <c r="A553" s="24"/>
      <c r="B553" s="64"/>
      <c r="C553" s="6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2.75" customHeight="1">
      <c r="A554" s="24"/>
      <c r="B554" s="64"/>
      <c r="C554" s="6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2.75" customHeight="1">
      <c r="A555" s="24"/>
      <c r="B555" s="64"/>
      <c r="C555" s="6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2.75" customHeight="1">
      <c r="A556" s="24"/>
      <c r="B556" s="64"/>
      <c r="C556" s="6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2.75" customHeight="1">
      <c r="A557" s="24"/>
      <c r="B557" s="64"/>
      <c r="C557" s="6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2.75" customHeight="1">
      <c r="A558" s="24"/>
      <c r="B558" s="64"/>
      <c r="C558" s="6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2.75" customHeight="1">
      <c r="A559" s="24"/>
      <c r="B559" s="64"/>
      <c r="C559" s="6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2.75" customHeight="1">
      <c r="A560" s="24"/>
      <c r="B560" s="64"/>
      <c r="C560" s="6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2.75" customHeight="1">
      <c r="A561" s="24"/>
      <c r="B561" s="64"/>
      <c r="C561" s="6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2.75" customHeight="1">
      <c r="A562" s="24"/>
      <c r="B562" s="64"/>
      <c r="C562" s="6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2.75" customHeight="1">
      <c r="A563" s="24"/>
      <c r="B563" s="64"/>
      <c r="C563" s="6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2.75" customHeight="1">
      <c r="A564" s="24"/>
      <c r="B564" s="64"/>
      <c r="C564" s="6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2.75" customHeight="1">
      <c r="A565" s="24"/>
      <c r="B565" s="64"/>
      <c r="C565" s="6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2.75" customHeight="1">
      <c r="A566" s="24"/>
      <c r="B566" s="64"/>
      <c r="C566" s="6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2.75" customHeight="1">
      <c r="A567" s="24"/>
      <c r="B567" s="64"/>
      <c r="C567" s="6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2.75" customHeight="1">
      <c r="A568" s="24"/>
      <c r="B568" s="64"/>
      <c r="C568" s="6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2.75" customHeight="1">
      <c r="A569" s="24"/>
      <c r="B569" s="64"/>
      <c r="C569" s="6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2.75" customHeight="1">
      <c r="A570" s="24"/>
      <c r="B570" s="64"/>
      <c r="C570" s="6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2.75" customHeight="1">
      <c r="A571" s="24"/>
      <c r="B571" s="64"/>
      <c r="C571" s="6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2.75" customHeight="1">
      <c r="A572" s="24"/>
      <c r="B572" s="64"/>
      <c r="C572" s="6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2.75" customHeight="1">
      <c r="A573" s="24"/>
      <c r="B573" s="64"/>
      <c r="C573" s="6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2.75" customHeight="1">
      <c r="A574" s="24"/>
      <c r="B574" s="64"/>
      <c r="C574" s="6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2.75" customHeight="1">
      <c r="A575" s="24"/>
      <c r="B575" s="64"/>
      <c r="C575" s="6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2.75" customHeight="1">
      <c r="A576" s="24"/>
      <c r="B576" s="64"/>
      <c r="C576" s="6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2.75" customHeight="1">
      <c r="A577" s="24"/>
      <c r="B577" s="64"/>
      <c r="C577" s="6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2.75" customHeight="1">
      <c r="A578" s="24"/>
      <c r="B578" s="64"/>
      <c r="C578" s="6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2.75" customHeight="1">
      <c r="A579" s="24"/>
      <c r="B579" s="64"/>
      <c r="C579" s="6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2.75" customHeight="1">
      <c r="A580" s="24"/>
      <c r="B580" s="64"/>
      <c r="C580" s="6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2.75" customHeight="1">
      <c r="A581" s="24"/>
      <c r="B581" s="64"/>
      <c r="C581" s="6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2.75" customHeight="1">
      <c r="A582" s="24"/>
      <c r="B582" s="64"/>
      <c r="C582" s="6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2.75" customHeight="1">
      <c r="A583" s="24"/>
      <c r="B583" s="64"/>
      <c r="C583" s="6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2.75" customHeight="1">
      <c r="A584" s="24"/>
      <c r="B584" s="64"/>
      <c r="C584" s="6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2.75" customHeight="1">
      <c r="A585" s="24"/>
      <c r="B585" s="64"/>
      <c r="C585" s="6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2.75" customHeight="1">
      <c r="A586" s="24"/>
      <c r="B586" s="64"/>
      <c r="C586" s="6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2.75" customHeight="1">
      <c r="A587" s="24"/>
      <c r="B587" s="64"/>
      <c r="C587" s="6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2.75" customHeight="1">
      <c r="A588" s="24"/>
      <c r="B588" s="64"/>
      <c r="C588" s="6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2.75" customHeight="1">
      <c r="A589" s="24"/>
      <c r="B589" s="64"/>
      <c r="C589" s="6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2.75" customHeight="1">
      <c r="A590" s="24"/>
      <c r="B590" s="64"/>
      <c r="C590" s="6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2.75" customHeight="1">
      <c r="A591" s="24"/>
      <c r="B591" s="64"/>
      <c r="C591" s="6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2.75" customHeight="1">
      <c r="A592" s="24"/>
      <c r="B592" s="64"/>
      <c r="C592" s="6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2.75" customHeight="1">
      <c r="A593" s="24"/>
      <c r="B593" s="64"/>
      <c r="C593" s="6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2.75" customHeight="1">
      <c r="A594" s="24"/>
      <c r="B594" s="64"/>
      <c r="C594" s="6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2.75" customHeight="1">
      <c r="A595" s="24"/>
      <c r="B595" s="64"/>
      <c r="C595" s="6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2.75" customHeight="1">
      <c r="A596" s="24"/>
      <c r="B596" s="64"/>
      <c r="C596" s="6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2.75" customHeight="1">
      <c r="A597" s="24"/>
      <c r="B597" s="64"/>
      <c r="C597" s="6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2.75" customHeight="1">
      <c r="A598" s="24"/>
      <c r="B598" s="64"/>
      <c r="C598" s="6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2.75" customHeight="1">
      <c r="A599" s="24"/>
      <c r="B599" s="64"/>
      <c r="C599" s="6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2.75" customHeight="1">
      <c r="A600" s="24"/>
      <c r="B600" s="64"/>
      <c r="C600" s="6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2.75" customHeight="1">
      <c r="A601" s="24"/>
      <c r="B601" s="64"/>
      <c r="C601" s="6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2.75" customHeight="1">
      <c r="A602" s="24"/>
      <c r="B602" s="64"/>
      <c r="C602" s="6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2.75" customHeight="1">
      <c r="A603" s="24"/>
      <c r="B603" s="64"/>
      <c r="C603" s="6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2.75" customHeight="1">
      <c r="A604" s="24"/>
      <c r="B604" s="64"/>
      <c r="C604" s="6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2.75" customHeight="1">
      <c r="A605" s="24"/>
      <c r="B605" s="64"/>
      <c r="C605" s="6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2.75" customHeight="1">
      <c r="A606" s="24"/>
      <c r="B606" s="64"/>
      <c r="C606" s="6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2.75" customHeight="1">
      <c r="A607" s="24"/>
      <c r="B607" s="64"/>
      <c r="C607" s="6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2.75" customHeight="1">
      <c r="A608" s="24"/>
      <c r="B608" s="64"/>
      <c r="C608" s="6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2.75" customHeight="1">
      <c r="A609" s="24"/>
      <c r="B609" s="64"/>
      <c r="C609" s="6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2.75" customHeight="1">
      <c r="A610" s="24"/>
      <c r="B610" s="64"/>
      <c r="C610" s="6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2.75" customHeight="1">
      <c r="A611" s="24"/>
      <c r="B611" s="64"/>
      <c r="C611" s="6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2.75" customHeight="1">
      <c r="A612" s="24"/>
      <c r="B612" s="64"/>
      <c r="C612" s="6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2.75" customHeight="1">
      <c r="A613" s="24"/>
      <c r="B613" s="64"/>
      <c r="C613" s="6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2.75" customHeight="1">
      <c r="A614" s="24"/>
      <c r="B614" s="64"/>
      <c r="C614" s="6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2.75" customHeight="1">
      <c r="A615" s="24"/>
      <c r="B615" s="64"/>
      <c r="C615" s="6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2.75" customHeight="1">
      <c r="A616" s="24"/>
      <c r="B616" s="64"/>
      <c r="C616" s="6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2.75" customHeight="1">
      <c r="A617" s="24"/>
      <c r="B617" s="64"/>
      <c r="C617" s="6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2.75" customHeight="1">
      <c r="A618" s="24"/>
      <c r="B618" s="64"/>
      <c r="C618" s="6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2.75" customHeight="1">
      <c r="A619" s="24"/>
      <c r="B619" s="64"/>
      <c r="C619" s="6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2.75" customHeight="1">
      <c r="A620" s="24"/>
      <c r="B620" s="64"/>
      <c r="C620" s="6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2.75" customHeight="1">
      <c r="A621" s="24"/>
      <c r="B621" s="64"/>
      <c r="C621" s="6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2.75" customHeight="1">
      <c r="A622" s="24"/>
      <c r="B622" s="64"/>
      <c r="C622" s="6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2.75" customHeight="1">
      <c r="A623" s="24"/>
      <c r="B623" s="64"/>
      <c r="C623" s="6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2.75" customHeight="1">
      <c r="A624" s="24"/>
      <c r="B624" s="64"/>
      <c r="C624" s="6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2.75" customHeight="1">
      <c r="A625" s="24"/>
      <c r="B625" s="64"/>
      <c r="C625" s="6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2.75" customHeight="1">
      <c r="A626" s="24"/>
      <c r="B626" s="64"/>
      <c r="C626" s="6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2.75" customHeight="1">
      <c r="A627" s="24"/>
      <c r="B627" s="64"/>
      <c r="C627" s="6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2.75" customHeight="1">
      <c r="A628" s="24"/>
      <c r="B628" s="64"/>
      <c r="C628" s="6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2.75" customHeight="1">
      <c r="A629" s="24"/>
      <c r="B629" s="64"/>
      <c r="C629" s="6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2.75" customHeight="1">
      <c r="A630" s="24"/>
      <c r="B630" s="64"/>
      <c r="C630" s="6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2.75" customHeight="1">
      <c r="A631" s="24"/>
      <c r="B631" s="64"/>
      <c r="C631" s="6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2.75" customHeight="1">
      <c r="A632" s="24"/>
      <c r="B632" s="64"/>
      <c r="C632" s="6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2.75" customHeight="1">
      <c r="A633" s="24"/>
      <c r="B633" s="64"/>
      <c r="C633" s="6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2.75" customHeight="1">
      <c r="A634" s="24"/>
      <c r="B634" s="64"/>
      <c r="C634" s="6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2.75" customHeight="1">
      <c r="A635" s="24"/>
      <c r="B635" s="64"/>
      <c r="C635" s="6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2.75" customHeight="1">
      <c r="A636" s="24"/>
      <c r="B636" s="64"/>
      <c r="C636" s="6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2.75" customHeight="1">
      <c r="A637" s="24"/>
      <c r="B637" s="64"/>
      <c r="C637" s="6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2.75" customHeight="1">
      <c r="A638" s="24"/>
      <c r="B638" s="64"/>
      <c r="C638" s="6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2.75" customHeight="1">
      <c r="A639" s="24"/>
      <c r="B639" s="64"/>
      <c r="C639" s="6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2.75" customHeight="1">
      <c r="A640" s="24"/>
      <c r="B640" s="64"/>
      <c r="C640" s="6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2.75" customHeight="1">
      <c r="A641" s="24"/>
      <c r="B641" s="64"/>
      <c r="C641" s="6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2.75" customHeight="1">
      <c r="A642" s="24"/>
      <c r="B642" s="64"/>
      <c r="C642" s="6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2.75" customHeight="1">
      <c r="A643" s="24"/>
      <c r="B643" s="64"/>
      <c r="C643" s="6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2.75" customHeight="1">
      <c r="A644" s="24"/>
      <c r="B644" s="64"/>
      <c r="C644" s="6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2.75" customHeight="1">
      <c r="A645" s="24"/>
      <c r="B645" s="64"/>
      <c r="C645" s="6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2.75" customHeight="1">
      <c r="A646" s="24"/>
      <c r="B646" s="64"/>
      <c r="C646" s="6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2.75" customHeight="1">
      <c r="A647" s="24"/>
      <c r="B647" s="64"/>
      <c r="C647" s="6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2.75" customHeight="1">
      <c r="A648" s="24"/>
      <c r="B648" s="64"/>
      <c r="C648" s="6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2.75" customHeight="1">
      <c r="A649" s="24"/>
      <c r="B649" s="64"/>
      <c r="C649" s="6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2.75" customHeight="1">
      <c r="A650" s="24"/>
      <c r="B650" s="64"/>
      <c r="C650" s="6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2.75" customHeight="1">
      <c r="A651" s="24"/>
      <c r="B651" s="64"/>
      <c r="C651" s="6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2.75" customHeight="1">
      <c r="A652" s="24"/>
      <c r="B652" s="64"/>
      <c r="C652" s="6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2.75" customHeight="1">
      <c r="A653" s="24"/>
      <c r="B653" s="64"/>
      <c r="C653" s="6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2.75" customHeight="1">
      <c r="A654" s="24"/>
      <c r="B654" s="64"/>
      <c r="C654" s="6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2.75" customHeight="1">
      <c r="A655" s="24"/>
      <c r="B655" s="64"/>
      <c r="C655" s="6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2.75" customHeight="1">
      <c r="A656" s="24"/>
      <c r="B656" s="64"/>
      <c r="C656" s="6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2.75" customHeight="1">
      <c r="A657" s="24"/>
      <c r="B657" s="64"/>
      <c r="C657" s="6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2.75" customHeight="1">
      <c r="A658" s="24"/>
      <c r="B658" s="64"/>
      <c r="C658" s="6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2.75" customHeight="1">
      <c r="A659" s="24"/>
      <c r="B659" s="64"/>
      <c r="C659" s="6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2.75" customHeight="1">
      <c r="A660" s="24"/>
      <c r="B660" s="64"/>
      <c r="C660" s="6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2.75" customHeight="1">
      <c r="A661" s="24"/>
      <c r="B661" s="64"/>
      <c r="C661" s="6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2.75" customHeight="1">
      <c r="A662" s="24"/>
      <c r="B662" s="64"/>
      <c r="C662" s="6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2.75" customHeight="1">
      <c r="A663" s="24"/>
      <c r="B663" s="64"/>
      <c r="C663" s="6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2.75" customHeight="1">
      <c r="A664" s="24"/>
      <c r="B664" s="64"/>
      <c r="C664" s="6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2.75" customHeight="1">
      <c r="A665" s="24"/>
      <c r="B665" s="64"/>
      <c r="C665" s="6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2.75" customHeight="1">
      <c r="A666" s="24"/>
      <c r="B666" s="64"/>
      <c r="C666" s="6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2.75" customHeight="1">
      <c r="A667" s="24"/>
      <c r="B667" s="64"/>
      <c r="C667" s="6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2.75" customHeight="1">
      <c r="A668" s="24"/>
      <c r="B668" s="64"/>
      <c r="C668" s="6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2.75" customHeight="1">
      <c r="A669" s="24"/>
      <c r="B669" s="64"/>
      <c r="C669" s="6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2.75" customHeight="1">
      <c r="A670" s="24"/>
      <c r="B670" s="64"/>
      <c r="C670" s="6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2.75" customHeight="1">
      <c r="A671" s="24"/>
      <c r="B671" s="64"/>
      <c r="C671" s="6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2.75" customHeight="1">
      <c r="A672" s="24"/>
      <c r="B672" s="64"/>
      <c r="C672" s="6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2.75" customHeight="1">
      <c r="A673" s="24"/>
      <c r="B673" s="64"/>
      <c r="C673" s="6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2.75" customHeight="1">
      <c r="A674" s="24"/>
      <c r="B674" s="64"/>
      <c r="C674" s="6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2.75" customHeight="1">
      <c r="A675" s="24"/>
      <c r="B675" s="64"/>
      <c r="C675" s="6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2.75" customHeight="1">
      <c r="A676" s="24"/>
      <c r="B676" s="64"/>
      <c r="C676" s="6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2.75" customHeight="1">
      <c r="A677" s="24"/>
      <c r="B677" s="64"/>
      <c r="C677" s="6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2.75" customHeight="1">
      <c r="A678" s="24"/>
      <c r="B678" s="64"/>
      <c r="C678" s="6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2.75" customHeight="1">
      <c r="A679" s="24"/>
      <c r="B679" s="64"/>
      <c r="C679" s="6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2.75" customHeight="1">
      <c r="A680" s="24"/>
      <c r="B680" s="64"/>
      <c r="C680" s="6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2.75" customHeight="1">
      <c r="A681" s="24"/>
      <c r="B681" s="64"/>
      <c r="C681" s="6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2.75" customHeight="1">
      <c r="A682" s="24"/>
      <c r="B682" s="64"/>
      <c r="C682" s="6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2.75" customHeight="1">
      <c r="A683" s="24"/>
      <c r="B683" s="64"/>
      <c r="C683" s="6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2.75" customHeight="1">
      <c r="A684" s="24"/>
      <c r="B684" s="64"/>
      <c r="C684" s="6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2.75" customHeight="1">
      <c r="A685" s="24"/>
      <c r="B685" s="64"/>
      <c r="C685" s="6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2.75" customHeight="1">
      <c r="A686" s="24"/>
      <c r="B686" s="64"/>
      <c r="C686" s="6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2.75" customHeight="1">
      <c r="A687" s="24"/>
      <c r="B687" s="64"/>
      <c r="C687" s="6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2.75" customHeight="1">
      <c r="A688" s="24"/>
      <c r="B688" s="64"/>
      <c r="C688" s="6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2.75" customHeight="1">
      <c r="A689" s="24"/>
      <c r="B689" s="64"/>
      <c r="C689" s="6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2.75" customHeight="1">
      <c r="A690" s="24"/>
      <c r="B690" s="64"/>
      <c r="C690" s="6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2.75" customHeight="1">
      <c r="A691" s="24"/>
      <c r="B691" s="64"/>
      <c r="C691" s="6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2.75" customHeight="1">
      <c r="A692" s="24"/>
      <c r="B692" s="64"/>
      <c r="C692" s="6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2.75" customHeight="1">
      <c r="A693" s="24"/>
      <c r="B693" s="64"/>
      <c r="C693" s="6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2.75" customHeight="1">
      <c r="A694" s="24"/>
      <c r="B694" s="64"/>
      <c r="C694" s="6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2.75" customHeight="1">
      <c r="A695" s="24"/>
      <c r="B695" s="64"/>
      <c r="C695" s="6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2.75" customHeight="1">
      <c r="A696" s="24"/>
      <c r="B696" s="64"/>
      <c r="C696" s="6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2.75" customHeight="1">
      <c r="A697" s="24"/>
      <c r="B697" s="64"/>
      <c r="C697" s="6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2.75" customHeight="1">
      <c r="A698" s="24"/>
      <c r="B698" s="64"/>
      <c r="C698" s="6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2.75" customHeight="1">
      <c r="A699" s="24"/>
      <c r="B699" s="64"/>
      <c r="C699" s="6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2.75" customHeight="1">
      <c r="A700" s="24"/>
      <c r="B700" s="64"/>
      <c r="C700" s="6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2.75" customHeight="1">
      <c r="A701" s="24"/>
      <c r="B701" s="64"/>
      <c r="C701" s="6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2.75" customHeight="1">
      <c r="A702" s="24"/>
      <c r="B702" s="64"/>
      <c r="C702" s="6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2.75" customHeight="1">
      <c r="A703" s="24"/>
      <c r="B703" s="64"/>
      <c r="C703" s="6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2.75" customHeight="1">
      <c r="A704" s="24"/>
      <c r="B704" s="64"/>
      <c r="C704" s="6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2.75" customHeight="1">
      <c r="A705" s="24"/>
      <c r="B705" s="64"/>
      <c r="C705" s="6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2.75" customHeight="1">
      <c r="A706" s="24"/>
      <c r="B706" s="64"/>
      <c r="C706" s="6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2.75" customHeight="1">
      <c r="A707" s="24"/>
      <c r="B707" s="64"/>
      <c r="C707" s="6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2.75" customHeight="1">
      <c r="A708" s="24"/>
      <c r="B708" s="64"/>
      <c r="C708" s="6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2.75" customHeight="1">
      <c r="A709" s="24"/>
      <c r="B709" s="64"/>
      <c r="C709" s="6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2.75" customHeight="1">
      <c r="A710" s="24"/>
      <c r="B710" s="64"/>
      <c r="C710" s="6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2.75" customHeight="1">
      <c r="A711" s="24"/>
      <c r="B711" s="64"/>
      <c r="C711" s="6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2.75" customHeight="1">
      <c r="A712" s="24"/>
      <c r="B712" s="64"/>
      <c r="C712" s="6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2.75" customHeight="1">
      <c r="A713" s="24"/>
      <c r="B713" s="64"/>
      <c r="C713" s="6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2.75" customHeight="1">
      <c r="A714" s="24"/>
      <c r="B714" s="64"/>
      <c r="C714" s="6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2.75" customHeight="1">
      <c r="A715" s="24"/>
      <c r="B715" s="64"/>
      <c r="C715" s="6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2.75" customHeight="1">
      <c r="A716" s="24"/>
      <c r="B716" s="64"/>
      <c r="C716" s="6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2.75" customHeight="1">
      <c r="A717" s="24"/>
      <c r="B717" s="64"/>
      <c r="C717" s="6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2.75" customHeight="1">
      <c r="A718" s="24"/>
      <c r="B718" s="64"/>
      <c r="C718" s="6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2.75" customHeight="1">
      <c r="A719" s="24"/>
      <c r="B719" s="64"/>
      <c r="C719" s="6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2.75" customHeight="1">
      <c r="A720" s="24"/>
      <c r="B720" s="64"/>
      <c r="C720" s="6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2.75" customHeight="1">
      <c r="A721" s="24"/>
      <c r="B721" s="64"/>
      <c r="C721" s="6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2.75" customHeight="1">
      <c r="A722" s="24"/>
      <c r="B722" s="64"/>
      <c r="C722" s="6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2.75" customHeight="1">
      <c r="A723" s="24"/>
      <c r="B723" s="64"/>
      <c r="C723" s="6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2.75" customHeight="1">
      <c r="A724" s="24"/>
      <c r="B724" s="64"/>
      <c r="C724" s="6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2.75" customHeight="1">
      <c r="A725" s="24"/>
      <c r="B725" s="64"/>
      <c r="C725" s="6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2.75" customHeight="1">
      <c r="A726" s="24"/>
      <c r="B726" s="64"/>
      <c r="C726" s="6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2.75" customHeight="1">
      <c r="A727" s="24"/>
      <c r="B727" s="64"/>
      <c r="C727" s="6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2.75" customHeight="1">
      <c r="A728" s="24"/>
      <c r="B728" s="64"/>
      <c r="C728" s="6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2.75" customHeight="1">
      <c r="A729" s="24"/>
      <c r="B729" s="64"/>
      <c r="C729" s="6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2.75" customHeight="1">
      <c r="A730" s="24"/>
      <c r="B730" s="64"/>
      <c r="C730" s="6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2.75" customHeight="1">
      <c r="A731" s="24"/>
      <c r="B731" s="64"/>
      <c r="C731" s="6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2.75" customHeight="1">
      <c r="A732" s="24"/>
      <c r="B732" s="64"/>
      <c r="C732" s="6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2.75" customHeight="1">
      <c r="A733" s="24"/>
      <c r="B733" s="64"/>
      <c r="C733" s="6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2.75" customHeight="1">
      <c r="A734" s="24"/>
      <c r="B734" s="64"/>
      <c r="C734" s="6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2.75" customHeight="1">
      <c r="A735" s="24"/>
      <c r="B735" s="64"/>
      <c r="C735" s="6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2.75" customHeight="1">
      <c r="A736" s="24"/>
      <c r="B736" s="64"/>
      <c r="C736" s="6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2.75" customHeight="1">
      <c r="A737" s="24"/>
      <c r="B737" s="64"/>
      <c r="C737" s="6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2.75" customHeight="1">
      <c r="A738" s="24"/>
      <c r="B738" s="64"/>
      <c r="C738" s="6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2.75" customHeight="1">
      <c r="A739" s="24"/>
      <c r="B739" s="64"/>
      <c r="C739" s="6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2.75" customHeight="1">
      <c r="A740" s="24"/>
      <c r="B740" s="64"/>
      <c r="C740" s="6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2.75" customHeight="1">
      <c r="A741" s="24"/>
      <c r="B741" s="64"/>
      <c r="C741" s="6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2.75" customHeight="1">
      <c r="A742" s="24"/>
      <c r="B742" s="64"/>
      <c r="C742" s="6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2.75" customHeight="1">
      <c r="A743" s="24"/>
      <c r="B743" s="64"/>
      <c r="C743" s="6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2.75" customHeight="1">
      <c r="A744" s="24"/>
      <c r="B744" s="64"/>
      <c r="C744" s="6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2.75" customHeight="1">
      <c r="A745" s="24"/>
      <c r="B745" s="64"/>
      <c r="C745" s="6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2.75" customHeight="1">
      <c r="A746" s="24"/>
      <c r="B746" s="64"/>
      <c r="C746" s="6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2.75" customHeight="1">
      <c r="A747" s="24"/>
      <c r="B747" s="64"/>
      <c r="C747" s="6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2.75" customHeight="1">
      <c r="A748" s="24"/>
      <c r="B748" s="64"/>
      <c r="C748" s="6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2.75" customHeight="1">
      <c r="A749" s="24"/>
      <c r="B749" s="64"/>
      <c r="C749" s="6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2.75" customHeight="1">
      <c r="A750" s="24"/>
      <c r="B750" s="64"/>
      <c r="C750" s="6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2.75" customHeight="1">
      <c r="A751" s="24"/>
      <c r="B751" s="64"/>
      <c r="C751" s="6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2.75" customHeight="1">
      <c r="A752" s="24"/>
      <c r="B752" s="64"/>
      <c r="C752" s="6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2.75" customHeight="1">
      <c r="A753" s="24"/>
      <c r="B753" s="64"/>
      <c r="C753" s="6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2.75" customHeight="1">
      <c r="A754" s="24"/>
      <c r="B754" s="64"/>
      <c r="C754" s="6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2.75" customHeight="1">
      <c r="A755" s="24"/>
      <c r="B755" s="64"/>
      <c r="C755" s="6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2.75" customHeight="1">
      <c r="A756" s="24"/>
      <c r="B756" s="64"/>
      <c r="C756" s="6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2.75" customHeight="1">
      <c r="A757" s="24"/>
      <c r="B757" s="64"/>
      <c r="C757" s="6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2.75" customHeight="1">
      <c r="A758" s="24"/>
      <c r="B758" s="64"/>
      <c r="C758" s="6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2.75" customHeight="1">
      <c r="A759" s="24"/>
      <c r="B759" s="64"/>
      <c r="C759" s="6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2.75" customHeight="1">
      <c r="A760" s="24"/>
      <c r="B760" s="64"/>
      <c r="C760" s="6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2.75" customHeight="1">
      <c r="A761" s="24"/>
      <c r="B761" s="64"/>
      <c r="C761" s="6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2.75" customHeight="1">
      <c r="A762" s="24"/>
      <c r="B762" s="64"/>
      <c r="C762" s="6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2.75" customHeight="1">
      <c r="A763" s="24"/>
      <c r="B763" s="64"/>
      <c r="C763" s="6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2.75" customHeight="1">
      <c r="A764" s="24"/>
      <c r="B764" s="64"/>
      <c r="C764" s="6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2.75" customHeight="1">
      <c r="A765" s="24"/>
      <c r="B765" s="64"/>
      <c r="C765" s="6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2.75" customHeight="1">
      <c r="A766" s="24"/>
      <c r="B766" s="64"/>
      <c r="C766" s="6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2.75" customHeight="1">
      <c r="A767" s="24"/>
      <c r="B767" s="64"/>
      <c r="C767" s="6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2.75" customHeight="1">
      <c r="A768" s="24"/>
      <c r="B768" s="64"/>
      <c r="C768" s="6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2.75" customHeight="1">
      <c r="A769" s="24"/>
      <c r="B769" s="64"/>
      <c r="C769" s="6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2.75" customHeight="1">
      <c r="A770" s="24"/>
      <c r="B770" s="64"/>
      <c r="C770" s="6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2.75" customHeight="1">
      <c r="A771" s="24"/>
      <c r="B771" s="64"/>
      <c r="C771" s="6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2.75" customHeight="1">
      <c r="A772" s="24"/>
      <c r="B772" s="64"/>
      <c r="C772" s="6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2.75" customHeight="1">
      <c r="A773" s="24"/>
      <c r="B773" s="64"/>
      <c r="C773" s="6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2.75" customHeight="1">
      <c r="A774" s="24"/>
      <c r="B774" s="64"/>
      <c r="C774" s="6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2.75" customHeight="1">
      <c r="A775" s="24"/>
      <c r="B775" s="64"/>
      <c r="C775" s="6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2.75" customHeight="1">
      <c r="A776" s="24"/>
      <c r="B776" s="64"/>
      <c r="C776" s="6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2.75" customHeight="1">
      <c r="A777" s="24"/>
      <c r="B777" s="64"/>
      <c r="C777" s="6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2.75" customHeight="1">
      <c r="A778" s="24"/>
      <c r="B778" s="64"/>
      <c r="C778" s="6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2.75" customHeight="1">
      <c r="A779" s="24"/>
      <c r="B779" s="64"/>
      <c r="C779" s="6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2.75" customHeight="1">
      <c r="A780" s="24"/>
      <c r="B780" s="64"/>
      <c r="C780" s="6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2.75" customHeight="1">
      <c r="A781" s="24"/>
      <c r="B781" s="64"/>
      <c r="C781" s="6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2.75" customHeight="1">
      <c r="A782" s="24"/>
      <c r="B782" s="64"/>
      <c r="C782" s="6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2.75" customHeight="1">
      <c r="A783" s="24"/>
      <c r="B783" s="64"/>
      <c r="C783" s="6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2.75" customHeight="1">
      <c r="A784" s="24"/>
      <c r="B784" s="64"/>
      <c r="C784" s="6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2.75" customHeight="1">
      <c r="A785" s="24"/>
      <c r="B785" s="64"/>
      <c r="C785" s="6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2.75" customHeight="1">
      <c r="A786" s="24"/>
      <c r="B786" s="64"/>
      <c r="C786" s="6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2.75" customHeight="1">
      <c r="A787" s="24"/>
      <c r="B787" s="64"/>
      <c r="C787" s="6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2.75" customHeight="1">
      <c r="A788" s="24"/>
      <c r="B788" s="64"/>
      <c r="C788" s="6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2.75" customHeight="1">
      <c r="A789" s="24"/>
      <c r="B789" s="64"/>
      <c r="C789" s="6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2.75" customHeight="1">
      <c r="A790" s="24"/>
      <c r="B790" s="64"/>
      <c r="C790" s="6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2.75" customHeight="1">
      <c r="A791" s="24"/>
      <c r="B791" s="64"/>
      <c r="C791" s="6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2.75" customHeight="1">
      <c r="A792" s="24"/>
      <c r="B792" s="64"/>
      <c r="C792" s="6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2.75" customHeight="1">
      <c r="A793" s="24"/>
      <c r="B793" s="64"/>
      <c r="C793" s="6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2.75" customHeight="1">
      <c r="A794" s="24"/>
      <c r="B794" s="64"/>
      <c r="C794" s="6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2.75" customHeight="1">
      <c r="A795" s="24"/>
      <c r="B795" s="64"/>
      <c r="C795" s="6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2.75" customHeight="1">
      <c r="A796" s="24"/>
      <c r="B796" s="64"/>
      <c r="C796" s="6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2.75" customHeight="1">
      <c r="A797" s="24"/>
      <c r="B797" s="64"/>
      <c r="C797" s="6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2.75" customHeight="1">
      <c r="A798" s="24"/>
      <c r="B798" s="64"/>
      <c r="C798" s="6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2.75" customHeight="1">
      <c r="A799" s="24"/>
      <c r="B799" s="64"/>
      <c r="C799" s="6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2.75" customHeight="1">
      <c r="A800" s="24"/>
      <c r="B800" s="64"/>
      <c r="C800" s="6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2.75" customHeight="1">
      <c r="A801" s="24"/>
      <c r="B801" s="64"/>
      <c r="C801" s="6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2.75" customHeight="1">
      <c r="A802" s="24"/>
      <c r="B802" s="64"/>
      <c r="C802" s="6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2.75" customHeight="1">
      <c r="A803" s="24"/>
      <c r="B803" s="64"/>
      <c r="C803" s="6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2.75" customHeight="1">
      <c r="A804" s="24"/>
      <c r="B804" s="64"/>
      <c r="C804" s="6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2.75" customHeight="1">
      <c r="A805" s="24"/>
      <c r="B805" s="64"/>
      <c r="C805" s="6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2.75" customHeight="1">
      <c r="A806" s="24"/>
      <c r="B806" s="64"/>
      <c r="C806" s="6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2.75" customHeight="1">
      <c r="A807" s="24"/>
      <c r="B807" s="64"/>
      <c r="C807" s="6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2.75" customHeight="1">
      <c r="A808" s="24"/>
      <c r="B808" s="64"/>
      <c r="C808" s="6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2.75" customHeight="1">
      <c r="A809" s="24"/>
      <c r="B809" s="64"/>
      <c r="C809" s="6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2.75" customHeight="1">
      <c r="A810" s="24"/>
      <c r="B810" s="64"/>
      <c r="C810" s="6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2.75" customHeight="1">
      <c r="A811" s="24"/>
      <c r="B811" s="64"/>
      <c r="C811" s="6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2.75" customHeight="1">
      <c r="A812" s="24"/>
      <c r="B812" s="64"/>
      <c r="C812" s="6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2.75" customHeight="1">
      <c r="A813" s="24"/>
      <c r="B813" s="64"/>
      <c r="C813" s="6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2.75" customHeight="1">
      <c r="A814" s="24"/>
      <c r="B814" s="64"/>
      <c r="C814" s="6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2.75" customHeight="1">
      <c r="A815" s="24"/>
      <c r="B815" s="64"/>
      <c r="C815" s="6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2.75" customHeight="1">
      <c r="A816" s="24"/>
      <c r="B816" s="64"/>
      <c r="C816" s="6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2.75" customHeight="1">
      <c r="A817" s="24"/>
      <c r="B817" s="64"/>
      <c r="C817" s="6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2.75" customHeight="1">
      <c r="A818" s="24"/>
      <c r="B818" s="64"/>
      <c r="C818" s="6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2.75" customHeight="1">
      <c r="A819" s="24"/>
      <c r="B819" s="64"/>
      <c r="C819" s="6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2.75" customHeight="1">
      <c r="A820" s="24"/>
      <c r="B820" s="64"/>
      <c r="C820" s="6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2.75" customHeight="1">
      <c r="A821" s="24"/>
      <c r="B821" s="64"/>
      <c r="C821" s="6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2.75" customHeight="1">
      <c r="A822" s="24"/>
      <c r="B822" s="64"/>
      <c r="C822" s="6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2.75" customHeight="1">
      <c r="A823" s="24"/>
      <c r="B823" s="64"/>
      <c r="C823" s="6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2.75" customHeight="1">
      <c r="A824" s="24"/>
      <c r="B824" s="64"/>
      <c r="C824" s="6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2.75" customHeight="1">
      <c r="A825" s="24"/>
      <c r="B825" s="64"/>
      <c r="C825" s="6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2.75" customHeight="1">
      <c r="A826" s="24"/>
      <c r="B826" s="64"/>
      <c r="C826" s="6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2.75" customHeight="1">
      <c r="A827" s="24"/>
      <c r="B827" s="64"/>
      <c r="C827" s="6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2.75" customHeight="1">
      <c r="A828" s="24"/>
      <c r="B828" s="64"/>
      <c r="C828" s="6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2.75" customHeight="1">
      <c r="A829" s="24"/>
      <c r="B829" s="64"/>
      <c r="C829" s="6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2.75" customHeight="1">
      <c r="A830" s="24"/>
      <c r="B830" s="64"/>
      <c r="C830" s="6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2.75" customHeight="1">
      <c r="A831" s="24"/>
      <c r="B831" s="64"/>
      <c r="C831" s="6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2.75" customHeight="1">
      <c r="A832" s="24"/>
      <c r="B832" s="64"/>
      <c r="C832" s="6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2.75" customHeight="1">
      <c r="A833" s="24"/>
      <c r="B833" s="64"/>
      <c r="C833" s="6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2.75" customHeight="1">
      <c r="A834" s="24"/>
      <c r="B834" s="64"/>
      <c r="C834" s="6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2.75" customHeight="1">
      <c r="A835" s="24"/>
      <c r="B835" s="64"/>
      <c r="C835" s="6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2.75" customHeight="1">
      <c r="A836" s="24"/>
      <c r="B836" s="64"/>
      <c r="C836" s="6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2.75" customHeight="1">
      <c r="A837" s="24"/>
      <c r="B837" s="64"/>
      <c r="C837" s="6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2.75" customHeight="1">
      <c r="A838" s="24"/>
      <c r="B838" s="64"/>
      <c r="C838" s="6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2.75" customHeight="1">
      <c r="A839" s="24"/>
      <c r="B839" s="64"/>
      <c r="C839" s="6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2.75" customHeight="1">
      <c r="A840" s="24"/>
      <c r="B840" s="64"/>
      <c r="C840" s="6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2.75" customHeight="1">
      <c r="A841" s="24"/>
      <c r="B841" s="64"/>
      <c r="C841" s="6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2.75" customHeight="1">
      <c r="A842" s="24"/>
      <c r="B842" s="64"/>
      <c r="C842" s="6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2.75" customHeight="1">
      <c r="A843" s="24"/>
      <c r="B843" s="64"/>
      <c r="C843" s="6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2.75" customHeight="1">
      <c r="A844" s="24"/>
      <c r="B844" s="64"/>
      <c r="C844" s="6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2.75" customHeight="1">
      <c r="A845" s="24"/>
      <c r="B845" s="64"/>
      <c r="C845" s="6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2.75" customHeight="1">
      <c r="A846" s="24"/>
      <c r="B846" s="64"/>
      <c r="C846" s="6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2.75" customHeight="1">
      <c r="A847" s="24"/>
      <c r="B847" s="64"/>
      <c r="C847" s="6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2.75" customHeight="1">
      <c r="A848" s="24"/>
      <c r="B848" s="64"/>
      <c r="C848" s="6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2.75" customHeight="1">
      <c r="A849" s="24"/>
      <c r="B849" s="64"/>
      <c r="C849" s="6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2.75" customHeight="1">
      <c r="A850" s="24"/>
      <c r="B850" s="64"/>
      <c r="C850" s="6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2.75" customHeight="1">
      <c r="A851" s="24"/>
      <c r="B851" s="64"/>
      <c r="C851" s="6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2.75" customHeight="1">
      <c r="A852" s="24"/>
      <c r="B852" s="64"/>
      <c r="C852" s="6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2.75" customHeight="1">
      <c r="A853" s="24"/>
      <c r="B853" s="64"/>
      <c r="C853" s="6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2.75" customHeight="1">
      <c r="A854" s="24"/>
      <c r="B854" s="64"/>
      <c r="C854" s="6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2.75" customHeight="1">
      <c r="A855" s="24"/>
      <c r="B855" s="64"/>
      <c r="C855" s="6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2.75" customHeight="1">
      <c r="A856" s="24"/>
      <c r="B856" s="64"/>
      <c r="C856" s="6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2.75" customHeight="1">
      <c r="A857" s="24"/>
      <c r="B857" s="64"/>
      <c r="C857" s="6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2.75" customHeight="1">
      <c r="A858" s="24"/>
      <c r="B858" s="64"/>
      <c r="C858" s="6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2.75" customHeight="1">
      <c r="A859" s="24"/>
      <c r="B859" s="64"/>
      <c r="C859" s="6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2.75" customHeight="1">
      <c r="A860" s="24"/>
      <c r="B860" s="64"/>
      <c r="C860" s="6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2.75" customHeight="1">
      <c r="A861" s="24"/>
      <c r="B861" s="64"/>
      <c r="C861" s="6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2.75" customHeight="1">
      <c r="A862" s="24"/>
      <c r="B862" s="64"/>
      <c r="C862" s="6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2.75" customHeight="1">
      <c r="A863" s="24"/>
      <c r="B863" s="64"/>
      <c r="C863" s="6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2.75" customHeight="1">
      <c r="A864" s="24"/>
      <c r="B864" s="64"/>
      <c r="C864" s="6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2.75" customHeight="1">
      <c r="A865" s="24"/>
      <c r="B865" s="64"/>
      <c r="C865" s="6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2.75" customHeight="1">
      <c r="A866" s="24"/>
      <c r="B866" s="64"/>
      <c r="C866" s="6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2.75" customHeight="1">
      <c r="A867" s="24"/>
      <c r="B867" s="64"/>
      <c r="C867" s="6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2.75" customHeight="1">
      <c r="A868" s="24"/>
      <c r="B868" s="64"/>
      <c r="C868" s="6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2.75" customHeight="1">
      <c r="A869" s="24"/>
      <c r="B869" s="64"/>
      <c r="C869" s="6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2.75" customHeight="1">
      <c r="A870" s="24"/>
      <c r="B870" s="64"/>
      <c r="C870" s="6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2.75" customHeight="1">
      <c r="A871" s="24"/>
      <c r="B871" s="64"/>
      <c r="C871" s="6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2.75" customHeight="1">
      <c r="A872" s="24"/>
      <c r="B872" s="64"/>
      <c r="C872" s="6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2.75" customHeight="1">
      <c r="A873" s="24"/>
      <c r="B873" s="64"/>
      <c r="C873" s="6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2.75" customHeight="1">
      <c r="A874" s="24"/>
      <c r="B874" s="64"/>
      <c r="C874" s="6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2.75" customHeight="1">
      <c r="A875" s="24"/>
      <c r="B875" s="64"/>
      <c r="C875" s="6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2.75" customHeight="1">
      <c r="A876" s="24"/>
      <c r="B876" s="64"/>
      <c r="C876" s="6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2.75" customHeight="1">
      <c r="A877" s="24"/>
      <c r="B877" s="64"/>
      <c r="C877" s="6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2.75" customHeight="1">
      <c r="A878" s="24"/>
      <c r="B878" s="64"/>
      <c r="C878" s="6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2.75" customHeight="1">
      <c r="A879" s="24"/>
      <c r="B879" s="64"/>
      <c r="C879" s="6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2.75" customHeight="1">
      <c r="A880" s="24"/>
      <c r="B880" s="64"/>
      <c r="C880" s="6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2.75" customHeight="1">
      <c r="A881" s="24"/>
      <c r="B881" s="64"/>
      <c r="C881" s="6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2.75" customHeight="1">
      <c r="A882" s="24"/>
      <c r="B882" s="64"/>
      <c r="C882" s="6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2.75" customHeight="1">
      <c r="A883" s="24"/>
      <c r="B883" s="64"/>
      <c r="C883" s="6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2.75" customHeight="1">
      <c r="A884" s="24"/>
      <c r="B884" s="64"/>
      <c r="C884" s="6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2.75" customHeight="1">
      <c r="A885" s="24"/>
      <c r="B885" s="64"/>
      <c r="C885" s="6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2.75" customHeight="1">
      <c r="A886" s="24"/>
      <c r="B886" s="64"/>
      <c r="C886" s="6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2.75" customHeight="1">
      <c r="A887" s="24"/>
      <c r="B887" s="64"/>
      <c r="C887" s="6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2.75" customHeight="1">
      <c r="A888" s="24"/>
      <c r="B888" s="64"/>
      <c r="C888" s="6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2.75" customHeight="1">
      <c r="A889" s="24"/>
      <c r="B889" s="64"/>
      <c r="C889" s="6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2.75" customHeight="1">
      <c r="A890" s="24"/>
      <c r="B890" s="64"/>
      <c r="C890" s="6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2.75" customHeight="1">
      <c r="A891" s="24"/>
      <c r="B891" s="64"/>
      <c r="C891" s="6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2.75" customHeight="1">
      <c r="A892" s="24"/>
      <c r="B892" s="64"/>
      <c r="C892" s="6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2.75" customHeight="1">
      <c r="A893" s="24"/>
      <c r="B893" s="64"/>
      <c r="C893" s="6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2.75" customHeight="1">
      <c r="A894" s="24"/>
      <c r="B894" s="64"/>
      <c r="C894" s="6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2.75" customHeight="1">
      <c r="A895" s="24"/>
      <c r="B895" s="64"/>
      <c r="C895" s="6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2.75" customHeight="1">
      <c r="A896" s="24"/>
      <c r="B896" s="64"/>
      <c r="C896" s="6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2.75" customHeight="1">
      <c r="A897" s="24"/>
      <c r="B897" s="64"/>
      <c r="C897" s="6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2.75" customHeight="1">
      <c r="A898" s="24"/>
      <c r="B898" s="64"/>
      <c r="C898" s="6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2.75" customHeight="1">
      <c r="A899" s="24"/>
      <c r="B899" s="64"/>
      <c r="C899" s="6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2.75" customHeight="1">
      <c r="A900" s="24"/>
      <c r="B900" s="64"/>
      <c r="C900" s="6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2.75" customHeight="1">
      <c r="A901" s="24"/>
      <c r="B901" s="64"/>
      <c r="C901" s="6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2.75" customHeight="1">
      <c r="A902" s="24"/>
      <c r="B902" s="64"/>
      <c r="C902" s="6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2.75" customHeight="1">
      <c r="A903" s="24"/>
      <c r="B903" s="64"/>
      <c r="C903" s="6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2.75" customHeight="1">
      <c r="A904" s="24"/>
      <c r="B904" s="64"/>
      <c r="C904" s="6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2.75" customHeight="1">
      <c r="A905" s="24"/>
      <c r="B905" s="64"/>
      <c r="C905" s="6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2.75" customHeight="1">
      <c r="A906" s="24"/>
      <c r="B906" s="64"/>
      <c r="C906" s="6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2.75" customHeight="1">
      <c r="A907" s="24"/>
      <c r="B907" s="64"/>
      <c r="C907" s="6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2.75" customHeight="1">
      <c r="A908" s="24"/>
      <c r="B908" s="64"/>
      <c r="C908" s="6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2.75" customHeight="1">
      <c r="A909" s="24"/>
      <c r="B909" s="64"/>
      <c r="C909" s="6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2.75" customHeight="1">
      <c r="A910" s="24"/>
      <c r="B910" s="64"/>
      <c r="C910" s="6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2.75" customHeight="1">
      <c r="A911" s="24"/>
      <c r="B911" s="64"/>
      <c r="C911" s="6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2.75" customHeight="1">
      <c r="A912" s="24"/>
      <c r="B912" s="64"/>
      <c r="C912" s="6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2.75" customHeight="1">
      <c r="A913" s="24"/>
      <c r="B913" s="64"/>
      <c r="C913" s="6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2.75" customHeight="1">
      <c r="A914" s="24"/>
      <c r="B914" s="64"/>
      <c r="C914" s="6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2.75" customHeight="1">
      <c r="A915" s="24"/>
      <c r="B915" s="64"/>
      <c r="C915" s="6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2.75" customHeight="1">
      <c r="A916" s="24"/>
      <c r="B916" s="64"/>
      <c r="C916" s="6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2.75" customHeight="1">
      <c r="A917" s="24"/>
      <c r="B917" s="64"/>
      <c r="C917" s="6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2.75" customHeight="1">
      <c r="A918" s="24"/>
      <c r="B918" s="64"/>
      <c r="C918" s="6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2.75" customHeight="1">
      <c r="A919" s="24"/>
      <c r="B919" s="64"/>
      <c r="C919" s="6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2.75" customHeight="1">
      <c r="A920" s="24"/>
      <c r="B920" s="64"/>
      <c r="C920" s="6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2.75" customHeight="1">
      <c r="A921" s="24"/>
      <c r="B921" s="64"/>
      <c r="C921" s="6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2.75" customHeight="1">
      <c r="A922" s="24"/>
      <c r="B922" s="64"/>
      <c r="C922" s="6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2.75" customHeight="1">
      <c r="A923" s="24"/>
      <c r="B923" s="64"/>
      <c r="C923" s="6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2.75" customHeight="1">
      <c r="A924" s="24"/>
      <c r="B924" s="64"/>
      <c r="C924" s="6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2.75" customHeight="1">
      <c r="A925" s="24"/>
      <c r="B925" s="64"/>
      <c r="C925" s="6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2.75" customHeight="1">
      <c r="A926" s="24"/>
      <c r="B926" s="64"/>
      <c r="C926" s="6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2.75" customHeight="1">
      <c r="A927" s="24"/>
      <c r="B927" s="64"/>
      <c r="C927" s="6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2.75" customHeight="1">
      <c r="A928" s="24"/>
      <c r="B928" s="64"/>
      <c r="C928" s="6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2.75" customHeight="1">
      <c r="A929" s="24"/>
      <c r="B929" s="64"/>
      <c r="C929" s="6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2.75" customHeight="1">
      <c r="A930" s="24"/>
      <c r="B930" s="64"/>
      <c r="C930" s="6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2.75" customHeight="1">
      <c r="A931" s="24"/>
      <c r="B931" s="64"/>
      <c r="C931" s="6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2.75" customHeight="1">
      <c r="A932" s="24"/>
      <c r="B932" s="64"/>
      <c r="C932" s="6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2.75" customHeight="1">
      <c r="A933" s="24"/>
      <c r="B933" s="64"/>
      <c r="C933" s="6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2.75" customHeight="1">
      <c r="A934" s="24"/>
      <c r="B934" s="64"/>
      <c r="C934" s="6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2.75" customHeight="1">
      <c r="A935" s="24"/>
      <c r="B935" s="64"/>
      <c r="C935" s="6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2.75" customHeight="1">
      <c r="A936" s="24"/>
      <c r="B936" s="64"/>
      <c r="C936" s="6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2.75" customHeight="1">
      <c r="A937" s="24"/>
      <c r="B937" s="64"/>
      <c r="C937" s="6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2.75" customHeight="1">
      <c r="A938" s="24"/>
      <c r="B938" s="64"/>
      <c r="C938" s="6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2.75" customHeight="1">
      <c r="A939" s="24"/>
      <c r="B939" s="64"/>
      <c r="C939" s="6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2.75" customHeight="1">
      <c r="A940" s="24"/>
      <c r="B940" s="64"/>
      <c r="C940" s="6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2.75" customHeight="1">
      <c r="A941" s="24"/>
      <c r="B941" s="64"/>
      <c r="C941" s="6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2.75" customHeight="1">
      <c r="A942" s="24"/>
      <c r="B942" s="64"/>
      <c r="C942" s="6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2.75" customHeight="1">
      <c r="A943" s="24"/>
      <c r="B943" s="64"/>
      <c r="C943" s="6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2.75" customHeight="1">
      <c r="A944" s="24"/>
      <c r="B944" s="64"/>
      <c r="C944" s="6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2.75" customHeight="1">
      <c r="A945" s="24"/>
      <c r="B945" s="64"/>
      <c r="C945" s="6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2.75" customHeight="1">
      <c r="A946" s="24"/>
      <c r="B946" s="64"/>
      <c r="C946" s="6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2.75" customHeight="1">
      <c r="A947" s="24"/>
      <c r="B947" s="64"/>
      <c r="C947" s="6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2.75" customHeight="1">
      <c r="A948" s="24"/>
      <c r="B948" s="64"/>
      <c r="C948" s="6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2.75" customHeight="1">
      <c r="A949" s="24"/>
      <c r="B949" s="64"/>
      <c r="C949" s="6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2.75" customHeight="1">
      <c r="A950" s="24"/>
      <c r="B950" s="64"/>
      <c r="C950" s="6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2.75" customHeight="1">
      <c r="A951" s="24"/>
      <c r="B951" s="64"/>
      <c r="C951" s="6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2.75" customHeight="1">
      <c r="A952" s="24"/>
      <c r="B952" s="64"/>
      <c r="C952" s="6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2.75" customHeight="1">
      <c r="A953" s="24"/>
      <c r="B953" s="64"/>
      <c r="C953" s="6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2.75" customHeight="1">
      <c r="A954" s="24"/>
      <c r="B954" s="64"/>
      <c r="C954" s="6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2.75" customHeight="1">
      <c r="A955" s="24"/>
      <c r="B955" s="64"/>
      <c r="C955" s="6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2.75" customHeight="1">
      <c r="A956" s="24"/>
      <c r="B956" s="64"/>
      <c r="C956" s="6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2.75" customHeight="1">
      <c r="A957" s="24"/>
      <c r="B957" s="64"/>
      <c r="C957" s="6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2.75" customHeight="1">
      <c r="A958" s="24"/>
      <c r="B958" s="64"/>
      <c r="C958" s="6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2.75" customHeight="1">
      <c r="A959" s="24"/>
      <c r="B959" s="64"/>
      <c r="C959" s="6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2.75" customHeight="1">
      <c r="A960" s="24"/>
      <c r="B960" s="64"/>
      <c r="C960" s="6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2.75" customHeight="1">
      <c r="A961" s="24"/>
      <c r="B961" s="64"/>
      <c r="C961" s="6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2.75" customHeight="1">
      <c r="A962" s="24"/>
      <c r="B962" s="64"/>
      <c r="C962" s="6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2.75" customHeight="1">
      <c r="A963" s="24"/>
      <c r="B963" s="64"/>
      <c r="C963" s="6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2.75" customHeight="1">
      <c r="A964" s="24"/>
      <c r="B964" s="64"/>
      <c r="C964" s="6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2.75" customHeight="1">
      <c r="A965" s="24"/>
      <c r="B965" s="64"/>
      <c r="C965" s="6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2.75" customHeight="1">
      <c r="A966" s="24"/>
      <c r="B966" s="64"/>
      <c r="C966" s="6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2.75" customHeight="1">
      <c r="A967" s="24"/>
      <c r="B967" s="64"/>
      <c r="C967" s="6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2.75" customHeight="1">
      <c r="A968" s="24"/>
      <c r="B968" s="64"/>
      <c r="C968" s="6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2.75" customHeight="1">
      <c r="A969" s="24"/>
      <c r="B969" s="64"/>
      <c r="C969" s="6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2.75" customHeight="1">
      <c r="A970" s="24"/>
      <c r="B970" s="64"/>
      <c r="C970" s="6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2.75" customHeight="1">
      <c r="A971" s="24"/>
      <c r="B971" s="64"/>
      <c r="C971" s="6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2.75" customHeight="1">
      <c r="A972" s="24"/>
      <c r="B972" s="64"/>
      <c r="C972" s="6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2.75" customHeight="1">
      <c r="A973" s="24"/>
      <c r="B973" s="64"/>
      <c r="C973" s="6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2.75" customHeight="1">
      <c r="A974" s="24"/>
      <c r="B974" s="64"/>
      <c r="C974" s="6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2.75" customHeight="1">
      <c r="A975" s="24"/>
      <c r="B975" s="64"/>
      <c r="C975" s="6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2.75" customHeight="1">
      <c r="A976" s="24"/>
      <c r="B976" s="64"/>
      <c r="C976" s="6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2.75" customHeight="1">
      <c r="A977" s="24"/>
      <c r="B977" s="64"/>
      <c r="C977" s="6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2.75" customHeight="1">
      <c r="A978" s="24"/>
      <c r="B978" s="64"/>
      <c r="C978" s="6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2.75" customHeight="1">
      <c r="A979" s="24"/>
      <c r="B979" s="64"/>
      <c r="C979" s="6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2.75" customHeight="1">
      <c r="A980" s="24"/>
      <c r="B980" s="64"/>
      <c r="C980" s="6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2.75" customHeight="1">
      <c r="A981" s="24"/>
      <c r="B981" s="64"/>
      <c r="C981" s="6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2.75" customHeight="1">
      <c r="A982" s="24"/>
      <c r="B982" s="64"/>
      <c r="C982" s="6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2.75" customHeight="1">
      <c r="A983" s="24"/>
      <c r="B983" s="64"/>
      <c r="C983" s="6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2.75" customHeight="1">
      <c r="A984" s="24"/>
      <c r="B984" s="64"/>
      <c r="C984" s="6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2.75" customHeight="1">
      <c r="A985" s="24"/>
      <c r="B985" s="64"/>
      <c r="C985" s="6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2.75" customHeight="1">
      <c r="A986" s="24"/>
      <c r="B986" s="64"/>
      <c r="C986" s="6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2.75" customHeight="1">
      <c r="A987" s="24"/>
      <c r="B987" s="64"/>
      <c r="C987" s="6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2.75" customHeight="1">
      <c r="A988" s="24"/>
      <c r="B988" s="64"/>
      <c r="C988" s="6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2.75" customHeight="1">
      <c r="A989" s="24"/>
      <c r="B989" s="64"/>
      <c r="C989" s="6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2.75" customHeight="1">
      <c r="A990" s="24"/>
      <c r="B990" s="64"/>
      <c r="C990" s="6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2.75" customHeight="1">
      <c r="A991" s="24"/>
      <c r="B991" s="64"/>
      <c r="C991" s="6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2.75" customHeight="1">
      <c r="A992" s="24"/>
      <c r="B992" s="64"/>
      <c r="C992" s="6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2.75" customHeight="1">
      <c r="A993" s="24"/>
      <c r="B993" s="64"/>
      <c r="C993" s="6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2.75" customHeight="1">
      <c r="A994" s="24"/>
      <c r="B994" s="64"/>
      <c r="C994" s="6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2.75" customHeight="1">
      <c r="A995" s="24"/>
      <c r="B995" s="64"/>
      <c r="C995" s="6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2.75" customHeight="1">
      <c r="A996" s="24"/>
      <c r="B996" s="64"/>
      <c r="C996" s="6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2.75" customHeight="1">
      <c r="A997" s="24"/>
      <c r="B997" s="64"/>
      <c r="C997" s="6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2.75" customHeight="1">
      <c r="A998" s="24"/>
      <c r="B998" s="64"/>
      <c r="C998" s="6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2.75" customHeight="1">
      <c r="A999" s="24"/>
      <c r="B999" s="64"/>
      <c r="C999" s="6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2.75" customHeight="1">
      <c r="A1000" s="24"/>
      <c r="B1000" s="64"/>
      <c r="C1000" s="6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ht="12.75" customHeight="1">
      <c r="A1001" s="24"/>
      <c r="B1001" s="64"/>
      <c r="C1001" s="6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ht="12.75" customHeight="1">
      <c r="A1002" s="24"/>
      <c r="B1002" s="64"/>
      <c r="C1002" s="6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ht="12.75" customHeight="1">
      <c r="A1003" s="24"/>
      <c r="B1003" s="64"/>
      <c r="C1003" s="6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  <row r="1004" ht="12.75" customHeight="1">
      <c r="A1004" s="24"/>
      <c r="B1004" s="64"/>
      <c r="C1004" s="64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</row>
    <row r="1005" ht="12.75" customHeight="1">
      <c r="A1005" s="24"/>
      <c r="B1005" s="64"/>
      <c r="C1005" s="6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</row>
    <row r="1006" ht="12.75" customHeight="1">
      <c r="A1006" s="24"/>
      <c r="B1006" s="64"/>
      <c r="C1006" s="6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</row>
  </sheetData>
  <printOptions gridLines="1"/>
  <pageMargins bottom="0.75" footer="0.0" header="0.0" left="0.7" right="0.7" top="0.75"/>
  <pageSetup orientation="landscape"/>
  <headerFooter>
    <oddHeader>&amp;L2019 NHRMA Student Conference - Portland, OR INCOME&amp;RLast updated &amp;D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1.86"/>
    <col customWidth="1" min="3" max="3" width="9.0"/>
    <col customWidth="1" min="4" max="26" width="8.71"/>
  </cols>
  <sheetData>
    <row r="1" ht="14.25" customHeight="1">
      <c r="A1" s="74" t="s">
        <v>143</v>
      </c>
      <c r="C1" s="75"/>
    </row>
    <row r="2" ht="14.25" customHeight="1">
      <c r="C2" s="75"/>
    </row>
    <row r="3" ht="14.25" customHeight="1">
      <c r="A3" s="74" t="s">
        <v>144</v>
      </c>
      <c r="C3" s="75"/>
    </row>
    <row r="4" ht="14.25" customHeight="1">
      <c r="B4" t="s">
        <v>145</v>
      </c>
      <c r="C4" s="75">
        <v>2780.1</v>
      </c>
    </row>
    <row r="5" ht="14.25" customHeight="1">
      <c r="B5" t="s">
        <v>146</v>
      </c>
      <c r="C5" s="75">
        <v>18450.0</v>
      </c>
      <c r="E5" s="76" t="s">
        <v>147</v>
      </c>
    </row>
    <row r="6" ht="14.25" customHeight="1">
      <c r="B6" s="74" t="s">
        <v>148</v>
      </c>
      <c r="C6" s="75">
        <f>SUM(C4:C5)</f>
        <v>21230.1</v>
      </c>
    </row>
    <row r="7" ht="14.25" customHeight="1">
      <c r="B7" s="74"/>
      <c r="C7" s="75"/>
    </row>
    <row r="8" ht="14.25" customHeight="1">
      <c r="A8" s="74" t="s">
        <v>149</v>
      </c>
      <c r="C8" s="75"/>
    </row>
    <row r="9" ht="14.25" customHeight="1">
      <c r="B9" t="s">
        <v>150</v>
      </c>
      <c r="C9" s="75">
        <v>20523.86</v>
      </c>
    </row>
    <row r="10" ht="14.25" customHeight="1">
      <c r="B10" t="s">
        <v>151</v>
      </c>
      <c r="C10" s="75">
        <v>963.66</v>
      </c>
    </row>
    <row r="11" ht="14.25" customHeight="1">
      <c r="B11" t="s">
        <v>152</v>
      </c>
      <c r="C11" s="75">
        <v>3091.73</v>
      </c>
    </row>
    <row r="12" ht="14.25" customHeight="1">
      <c r="B12" t="s">
        <v>153</v>
      </c>
      <c r="C12" s="75">
        <v>104.27</v>
      </c>
    </row>
    <row r="13" ht="14.25" customHeight="1">
      <c r="B13" t="s">
        <v>123</v>
      </c>
      <c r="C13" s="75">
        <v>23.29</v>
      </c>
    </row>
    <row r="14" ht="14.25" customHeight="1">
      <c r="B14" t="s">
        <v>154</v>
      </c>
      <c r="C14" s="75">
        <v>456.73</v>
      </c>
    </row>
    <row r="15" ht="14.25" customHeight="1">
      <c r="B15" t="s">
        <v>155</v>
      </c>
      <c r="C15" s="75">
        <v>6509.0</v>
      </c>
    </row>
    <row r="16" ht="14.25" customHeight="1">
      <c r="B16" s="74" t="s">
        <v>156</v>
      </c>
      <c r="C16" s="75">
        <f>SUM(C9:C15)</f>
        <v>31672.54</v>
      </c>
    </row>
    <row r="17" ht="14.25" customHeight="1">
      <c r="C17" s="75"/>
    </row>
    <row r="18" ht="14.25" customHeight="1">
      <c r="A18" s="74" t="s">
        <v>157</v>
      </c>
      <c r="B18" s="74"/>
      <c r="C18" s="77">
        <f>C6-C16</f>
        <v>-10442.44</v>
      </c>
      <c r="D18" s="74"/>
      <c r="E18" s="76" t="s">
        <v>158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ht="14.25" customHeight="1">
      <c r="C19" s="75"/>
    </row>
    <row r="20" ht="14.25" customHeight="1">
      <c r="C20" s="75"/>
    </row>
    <row r="21" ht="14.25" customHeight="1">
      <c r="C21" s="75"/>
    </row>
    <row r="22" ht="14.25" customHeight="1">
      <c r="C22" s="75"/>
    </row>
    <row r="23" ht="14.25" customHeight="1">
      <c r="C23" s="75"/>
    </row>
    <row r="24" ht="14.25" customHeight="1">
      <c r="C24" s="75"/>
    </row>
    <row r="25" ht="14.25" customHeight="1">
      <c r="C25" s="75"/>
    </row>
    <row r="26" ht="14.25" customHeight="1">
      <c r="C26" s="75"/>
    </row>
    <row r="27" ht="14.25" customHeight="1">
      <c r="C27" s="75"/>
    </row>
    <row r="28" ht="14.25" customHeight="1">
      <c r="C28" s="75"/>
    </row>
    <row r="29" ht="14.25" customHeight="1">
      <c r="C29" s="75"/>
    </row>
    <row r="30" ht="14.25" customHeight="1">
      <c r="C30" s="75"/>
    </row>
    <row r="31" ht="14.25" customHeight="1">
      <c r="C31" s="75"/>
    </row>
    <row r="32" ht="14.25" customHeight="1">
      <c r="C32" s="75"/>
    </row>
    <row r="33" ht="14.25" customHeight="1">
      <c r="C33" s="75"/>
    </row>
    <row r="34" ht="14.25" customHeight="1">
      <c r="C34" s="75"/>
    </row>
    <row r="35" ht="14.25" customHeight="1">
      <c r="C35" s="75"/>
    </row>
    <row r="36" ht="14.25" customHeight="1">
      <c r="C36" s="75"/>
    </row>
    <row r="37" ht="14.25" customHeight="1">
      <c r="C37" s="75"/>
    </row>
    <row r="38" ht="14.25" customHeight="1">
      <c r="C38" s="75"/>
    </row>
    <row r="39" ht="14.25" customHeight="1">
      <c r="C39" s="75"/>
    </row>
    <row r="40" ht="14.25" customHeight="1">
      <c r="C40" s="75"/>
    </row>
    <row r="41" ht="14.25" customHeight="1">
      <c r="C41" s="75"/>
    </row>
    <row r="42" ht="14.25" customHeight="1">
      <c r="C42" s="75"/>
    </row>
    <row r="43" ht="14.25" customHeight="1">
      <c r="C43" s="75"/>
    </row>
    <row r="44" ht="14.25" customHeight="1">
      <c r="C44" s="75"/>
    </row>
    <row r="45" ht="14.25" customHeight="1">
      <c r="C45" s="75"/>
    </row>
    <row r="46" ht="14.25" customHeight="1">
      <c r="C46" s="75"/>
    </row>
    <row r="47" ht="14.25" customHeight="1">
      <c r="C47" s="75"/>
    </row>
    <row r="48" ht="14.25" customHeight="1">
      <c r="C48" s="75"/>
    </row>
    <row r="49" ht="14.25" customHeight="1">
      <c r="C49" s="75"/>
    </row>
    <row r="50" ht="14.25" customHeight="1">
      <c r="C50" s="75"/>
    </row>
    <row r="51" ht="14.25" customHeight="1">
      <c r="C51" s="75"/>
    </row>
    <row r="52" ht="14.25" customHeight="1">
      <c r="C52" s="75"/>
    </row>
    <row r="53" ht="14.25" customHeight="1">
      <c r="C53" s="75"/>
    </row>
    <row r="54" ht="14.25" customHeight="1">
      <c r="C54" s="75"/>
    </row>
    <row r="55" ht="14.25" customHeight="1">
      <c r="C55" s="75"/>
    </row>
    <row r="56" ht="14.25" customHeight="1">
      <c r="C56" s="75"/>
    </row>
    <row r="57" ht="14.25" customHeight="1">
      <c r="C57" s="75"/>
    </row>
    <row r="58" ht="14.25" customHeight="1">
      <c r="C58" s="75"/>
    </row>
    <row r="59" ht="14.25" customHeight="1">
      <c r="C59" s="75"/>
    </row>
    <row r="60" ht="14.25" customHeight="1">
      <c r="C60" s="75"/>
    </row>
    <row r="61" ht="14.25" customHeight="1">
      <c r="C61" s="75"/>
    </row>
    <row r="62" ht="14.25" customHeight="1">
      <c r="C62" s="75"/>
    </row>
    <row r="63" ht="14.25" customHeight="1">
      <c r="C63" s="75"/>
    </row>
    <row r="64" ht="14.25" customHeight="1">
      <c r="C64" s="75"/>
    </row>
    <row r="65" ht="14.25" customHeight="1">
      <c r="C65" s="75"/>
    </row>
    <row r="66" ht="14.25" customHeight="1">
      <c r="C66" s="75"/>
    </row>
    <row r="67" ht="14.25" customHeight="1">
      <c r="C67" s="75"/>
    </row>
    <row r="68" ht="14.25" customHeight="1">
      <c r="C68" s="75"/>
    </row>
    <row r="69" ht="14.25" customHeight="1">
      <c r="C69" s="75"/>
    </row>
    <row r="70" ht="14.25" customHeight="1">
      <c r="C70" s="75"/>
    </row>
    <row r="71" ht="14.25" customHeight="1">
      <c r="C71" s="75"/>
    </row>
    <row r="72" ht="14.25" customHeight="1">
      <c r="C72" s="75"/>
    </row>
    <row r="73" ht="14.25" customHeight="1">
      <c r="C73" s="75"/>
    </row>
    <row r="74" ht="14.25" customHeight="1">
      <c r="C74" s="75"/>
    </row>
    <row r="75" ht="14.25" customHeight="1">
      <c r="C75" s="75"/>
    </row>
    <row r="76" ht="14.25" customHeight="1">
      <c r="C76" s="75"/>
    </row>
    <row r="77" ht="14.25" customHeight="1">
      <c r="C77" s="75"/>
    </row>
    <row r="78" ht="14.25" customHeight="1">
      <c r="C78" s="75"/>
    </row>
    <row r="79" ht="14.25" customHeight="1">
      <c r="C79" s="75"/>
    </row>
    <row r="80" ht="14.25" customHeight="1">
      <c r="C80" s="75"/>
    </row>
    <row r="81" ht="14.25" customHeight="1">
      <c r="C81" s="75"/>
    </row>
    <row r="82" ht="14.25" customHeight="1">
      <c r="C82" s="75"/>
    </row>
    <row r="83" ht="14.25" customHeight="1">
      <c r="C83" s="75"/>
    </row>
    <row r="84" ht="14.25" customHeight="1">
      <c r="C84" s="75"/>
    </row>
    <row r="85" ht="14.25" customHeight="1">
      <c r="C85" s="75"/>
    </row>
    <row r="86" ht="14.25" customHeight="1">
      <c r="C86" s="75"/>
    </row>
    <row r="87" ht="14.25" customHeight="1">
      <c r="C87" s="75"/>
    </row>
    <row r="88" ht="14.25" customHeight="1">
      <c r="C88" s="75"/>
    </row>
    <row r="89" ht="14.25" customHeight="1">
      <c r="C89" s="75"/>
    </row>
    <row r="90" ht="14.25" customHeight="1">
      <c r="C90" s="75"/>
    </row>
    <row r="91" ht="14.25" customHeight="1">
      <c r="C91" s="75"/>
    </row>
    <row r="92" ht="14.25" customHeight="1">
      <c r="C92" s="75"/>
    </row>
    <row r="93" ht="14.25" customHeight="1">
      <c r="C93" s="75"/>
    </row>
    <row r="94" ht="14.25" customHeight="1">
      <c r="C94" s="75"/>
    </row>
    <row r="95" ht="14.25" customHeight="1">
      <c r="C95" s="75"/>
    </row>
    <row r="96" ht="14.25" customHeight="1">
      <c r="C96" s="75"/>
    </row>
    <row r="97" ht="14.25" customHeight="1">
      <c r="C97" s="75"/>
    </row>
    <row r="98" ht="14.25" customHeight="1">
      <c r="C98" s="75"/>
    </row>
    <row r="99" ht="14.25" customHeight="1">
      <c r="C99" s="75"/>
    </row>
    <row r="100" ht="14.25" customHeight="1">
      <c r="C100" s="75"/>
    </row>
    <row r="101" ht="14.25" customHeight="1">
      <c r="C101" s="75"/>
    </row>
    <row r="102" ht="14.25" customHeight="1">
      <c r="C102" s="75"/>
    </row>
    <row r="103" ht="14.25" customHeight="1">
      <c r="C103" s="75"/>
    </row>
    <row r="104" ht="14.25" customHeight="1">
      <c r="C104" s="75"/>
    </row>
    <row r="105" ht="14.25" customHeight="1">
      <c r="C105" s="75"/>
    </row>
    <row r="106" ht="14.25" customHeight="1">
      <c r="C106" s="75"/>
    </row>
    <row r="107" ht="14.25" customHeight="1">
      <c r="C107" s="75"/>
    </row>
    <row r="108" ht="14.25" customHeight="1">
      <c r="C108" s="75"/>
    </row>
    <row r="109" ht="14.25" customHeight="1">
      <c r="C109" s="75"/>
    </row>
    <row r="110" ht="14.25" customHeight="1">
      <c r="C110" s="75"/>
    </row>
    <row r="111" ht="14.25" customHeight="1">
      <c r="C111" s="75"/>
    </row>
    <row r="112" ht="14.25" customHeight="1">
      <c r="C112" s="75"/>
    </row>
    <row r="113" ht="14.25" customHeight="1">
      <c r="C113" s="75"/>
    </row>
    <row r="114" ht="14.25" customHeight="1">
      <c r="C114" s="75"/>
    </row>
    <row r="115" ht="14.25" customHeight="1">
      <c r="C115" s="75"/>
    </row>
    <row r="116" ht="14.25" customHeight="1">
      <c r="C116" s="75"/>
    </row>
    <row r="117" ht="14.25" customHeight="1">
      <c r="C117" s="75"/>
    </row>
    <row r="118" ht="14.25" customHeight="1">
      <c r="C118" s="75"/>
    </row>
    <row r="119" ht="14.25" customHeight="1">
      <c r="C119" s="75"/>
    </row>
    <row r="120" ht="14.25" customHeight="1">
      <c r="C120" s="75"/>
    </row>
    <row r="121" ht="14.25" customHeight="1">
      <c r="C121" s="75"/>
    </row>
    <row r="122" ht="14.25" customHeight="1">
      <c r="C122" s="75"/>
    </row>
    <row r="123" ht="14.25" customHeight="1">
      <c r="C123" s="75"/>
    </row>
    <row r="124" ht="14.25" customHeight="1">
      <c r="C124" s="75"/>
    </row>
    <row r="125" ht="14.25" customHeight="1">
      <c r="C125" s="75"/>
    </row>
    <row r="126" ht="14.25" customHeight="1">
      <c r="C126" s="75"/>
    </row>
    <row r="127" ht="14.25" customHeight="1">
      <c r="C127" s="75"/>
    </row>
    <row r="128" ht="14.25" customHeight="1">
      <c r="C128" s="75"/>
    </row>
    <row r="129" ht="14.25" customHeight="1">
      <c r="C129" s="75"/>
    </row>
    <row r="130" ht="14.25" customHeight="1">
      <c r="C130" s="75"/>
    </row>
    <row r="131" ht="14.25" customHeight="1">
      <c r="C131" s="75"/>
    </row>
    <row r="132" ht="14.25" customHeight="1">
      <c r="C132" s="75"/>
    </row>
    <row r="133" ht="14.25" customHeight="1">
      <c r="C133" s="75"/>
    </row>
    <row r="134" ht="14.25" customHeight="1">
      <c r="C134" s="75"/>
    </row>
    <row r="135" ht="14.25" customHeight="1">
      <c r="C135" s="75"/>
    </row>
    <row r="136" ht="14.25" customHeight="1">
      <c r="C136" s="75"/>
    </row>
    <row r="137" ht="14.25" customHeight="1">
      <c r="C137" s="75"/>
    </row>
    <row r="138" ht="14.25" customHeight="1">
      <c r="C138" s="75"/>
    </row>
    <row r="139" ht="14.25" customHeight="1">
      <c r="C139" s="75"/>
    </row>
    <row r="140" ht="14.25" customHeight="1">
      <c r="C140" s="75"/>
    </row>
    <row r="141" ht="14.25" customHeight="1">
      <c r="C141" s="75"/>
    </row>
    <row r="142" ht="14.25" customHeight="1">
      <c r="C142" s="75"/>
    </row>
    <row r="143" ht="14.25" customHeight="1">
      <c r="C143" s="75"/>
    </row>
    <row r="144" ht="14.25" customHeight="1">
      <c r="C144" s="75"/>
    </row>
    <row r="145" ht="14.25" customHeight="1">
      <c r="C145" s="75"/>
    </row>
    <row r="146" ht="14.25" customHeight="1">
      <c r="C146" s="75"/>
    </row>
    <row r="147" ht="14.25" customHeight="1">
      <c r="C147" s="75"/>
    </row>
    <row r="148" ht="14.25" customHeight="1">
      <c r="C148" s="75"/>
    </row>
    <row r="149" ht="14.25" customHeight="1">
      <c r="C149" s="75"/>
    </row>
    <row r="150" ht="14.25" customHeight="1">
      <c r="C150" s="75"/>
    </row>
    <row r="151" ht="14.25" customHeight="1">
      <c r="C151" s="75"/>
    </row>
    <row r="152" ht="14.25" customHeight="1">
      <c r="C152" s="75"/>
    </row>
    <row r="153" ht="14.25" customHeight="1">
      <c r="C153" s="75"/>
    </row>
    <row r="154" ht="14.25" customHeight="1">
      <c r="C154" s="75"/>
    </row>
    <row r="155" ht="14.25" customHeight="1">
      <c r="C155" s="75"/>
    </row>
    <row r="156" ht="14.25" customHeight="1">
      <c r="C156" s="75"/>
    </row>
    <row r="157" ht="14.25" customHeight="1">
      <c r="C157" s="75"/>
    </row>
    <row r="158" ht="14.25" customHeight="1">
      <c r="C158" s="75"/>
    </row>
    <row r="159" ht="14.25" customHeight="1">
      <c r="C159" s="75"/>
    </row>
    <row r="160" ht="14.25" customHeight="1">
      <c r="C160" s="75"/>
    </row>
    <row r="161" ht="14.25" customHeight="1">
      <c r="C161" s="75"/>
    </row>
    <row r="162" ht="14.25" customHeight="1">
      <c r="C162" s="75"/>
    </row>
    <row r="163" ht="14.25" customHeight="1">
      <c r="C163" s="75"/>
    </row>
    <row r="164" ht="14.25" customHeight="1">
      <c r="C164" s="75"/>
    </row>
    <row r="165" ht="14.25" customHeight="1">
      <c r="C165" s="75"/>
    </row>
    <row r="166" ht="14.25" customHeight="1">
      <c r="C166" s="75"/>
    </row>
    <row r="167" ht="14.25" customHeight="1">
      <c r="C167" s="75"/>
    </row>
    <row r="168" ht="14.25" customHeight="1">
      <c r="C168" s="75"/>
    </row>
    <row r="169" ht="14.25" customHeight="1">
      <c r="C169" s="75"/>
    </row>
    <row r="170" ht="14.25" customHeight="1">
      <c r="C170" s="75"/>
    </row>
    <row r="171" ht="14.25" customHeight="1">
      <c r="C171" s="75"/>
    </row>
    <row r="172" ht="14.25" customHeight="1">
      <c r="C172" s="75"/>
    </row>
    <row r="173" ht="14.25" customHeight="1">
      <c r="C173" s="75"/>
    </row>
    <row r="174" ht="14.25" customHeight="1">
      <c r="C174" s="75"/>
    </row>
    <row r="175" ht="14.25" customHeight="1">
      <c r="C175" s="75"/>
    </row>
    <row r="176" ht="14.25" customHeight="1">
      <c r="C176" s="75"/>
    </row>
    <row r="177" ht="14.25" customHeight="1">
      <c r="C177" s="75"/>
    </row>
    <row r="178" ht="14.25" customHeight="1">
      <c r="C178" s="75"/>
    </row>
    <row r="179" ht="14.25" customHeight="1">
      <c r="C179" s="75"/>
    </row>
    <row r="180" ht="14.25" customHeight="1">
      <c r="C180" s="75"/>
    </row>
    <row r="181" ht="14.25" customHeight="1">
      <c r="C181" s="75"/>
    </row>
    <row r="182" ht="14.25" customHeight="1">
      <c r="C182" s="75"/>
    </row>
    <row r="183" ht="14.25" customHeight="1">
      <c r="C183" s="75"/>
    </row>
    <row r="184" ht="14.25" customHeight="1">
      <c r="C184" s="75"/>
    </row>
    <row r="185" ht="14.25" customHeight="1">
      <c r="C185" s="75"/>
    </row>
    <row r="186" ht="14.25" customHeight="1">
      <c r="C186" s="75"/>
    </row>
    <row r="187" ht="14.25" customHeight="1">
      <c r="C187" s="75"/>
    </row>
    <row r="188" ht="14.25" customHeight="1">
      <c r="C188" s="75"/>
    </row>
    <row r="189" ht="14.25" customHeight="1">
      <c r="C189" s="75"/>
    </row>
    <row r="190" ht="14.25" customHeight="1">
      <c r="C190" s="75"/>
    </row>
    <row r="191" ht="14.25" customHeight="1">
      <c r="C191" s="75"/>
    </row>
    <row r="192" ht="14.25" customHeight="1">
      <c r="C192" s="75"/>
    </row>
    <row r="193" ht="14.25" customHeight="1">
      <c r="C193" s="75"/>
    </row>
    <row r="194" ht="14.25" customHeight="1">
      <c r="C194" s="75"/>
    </row>
    <row r="195" ht="14.25" customHeight="1">
      <c r="C195" s="75"/>
    </row>
    <row r="196" ht="14.25" customHeight="1">
      <c r="C196" s="75"/>
    </row>
    <row r="197" ht="14.25" customHeight="1">
      <c r="C197" s="75"/>
    </row>
    <row r="198" ht="14.25" customHeight="1">
      <c r="C198" s="75"/>
    </row>
    <row r="199" ht="14.25" customHeight="1">
      <c r="C199" s="75"/>
    </row>
    <row r="200" ht="14.25" customHeight="1">
      <c r="C200" s="75"/>
    </row>
    <row r="201" ht="14.25" customHeight="1">
      <c r="C201" s="75"/>
    </row>
    <row r="202" ht="14.25" customHeight="1">
      <c r="C202" s="75"/>
    </row>
    <row r="203" ht="14.25" customHeight="1">
      <c r="C203" s="75"/>
    </row>
    <row r="204" ht="14.25" customHeight="1">
      <c r="C204" s="75"/>
    </row>
    <row r="205" ht="14.25" customHeight="1">
      <c r="C205" s="75"/>
    </row>
    <row r="206" ht="14.25" customHeight="1">
      <c r="C206" s="75"/>
    </row>
    <row r="207" ht="14.25" customHeight="1">
      <c r="C207" s="75"/>
    </row>
    <row r="208" ht="14.25" customHeight="1">
      <c r="C208" s="75"/>
    </row>
    <row r="209" ht="14.25" customHeight="1">
      <c r="C209" s="75"/>
    </row>
    <row r="210" ht="14.25" customHeight="1">
      <c r="C210" s="75"/>
    </row>
    <row r="211" ht="14.25" customHeight="1">
      <c r="C211" s="75"/>
    </row>
    <row r="212" ht="14.25" customHeight="1">
      <c r="C212" s="75"/>
    </row>
    <row r="213" ht="14.25" customHeight="1">
      <c r="C213" s="75"/>
    </row>
    <row r="214" ht="14.25" customHeight="1">
      <c r="C214" s="75"/>
    </row>
    <row r="215" ht="14.25" customHeight="1">
      <c r="C215" s="75"/>
    </row>
    <row r="216" ht="14.25" customHeight="1">
      <c r="C216" s="75"/>
    </row>
    <row r="217" ht="14.25" customHeight="1">
      <c r="C217" s="75"/>
    </row>
    <row r="218" ht="14.25" customHeight="1">
      <c r="C218" s="75"/>
    </row>
    <row r="219" ht="14.25" customHeight="1">
      <c r="C219" s="75"/>
    </row>
    <row r="220" ht="14.25" customHeight="1">
      <c r="C220" s="75"/>
    </row>
    <row r="221" ht="14.25" customHeight="1">
      <c r="C221" s="75"/>
    </row>
    <row r="222" ht="14.25" customHeight="1">
      <c r="C222" s="75"/>
    </row>
    <row r="223" ht="14.25" customHeight="1">
      <c r="C223" s="75"/>
    </row>
    <row r="224" ht="14.25" customHeight="1">
      <c r="C224" s="75"/>
    </row>
    <row r="225" ht="14.25" customHeight="1">
      <c r="C225" s="75"/>
    </row>
    <row r="226" ht="14.25" customHeight="1">
      <c r="C226" s="75"/>
    </row>
    <row r="227" ht="14.25" customHeight="1">
      <c r="C227" s="75"/>
    </row>
    <row r="228" ht="14.25" customHeight="1">
      <c r="C228" s="75"/>
    </row>
    <row r="229" ht="14.25" customHeight="1">
      <c r="C229" s="75"/>
    </row>
    <row r="230" ht="14.25" customHeight="1">
      <c r="C230" s="75"/>
    </row>
    <row r="231" ht="14.25" customHeight="1">
      <c r="C231" s="75"/>
    </row>
    <row r="232" ht="14.25" customHeight="1">
      <c r="C232" s="75"/>
    </row>
    <row r="233" ht="14.25" customHeight="1">
      <c r="C233" s="75"/>
    </row>
    <row r="234" ht="14.25" customHeight="1">
      <c r="C234" s="75"/>
    </row>
    <row r="235" ht="14.25" customHeight="1">
      <c r="C235" s="75"/>
    </row>
    <row r="236" ht="14.25" customHeight="1">
      <c r="C236" s="75"/>
    </row>
    <row r="237" ht="14.25" customHeight="1">
      <c r="C237" s="75"/>
    </row>
    <row r="238" ht="14.25" customHeight="1">
      <c r="C238" s="75"/>
    </row>
    <row r="239" ht="14.25" customHeight="1">
      <c r="C239" s="75"/>
    </row>
    <row r="240" ht="14.25" customHeight="1">
      <c r="C240" s="75"/>
    </row>
    <row r="241" ht="14.25" customHeight="1">
      <c r="C241" s="75"/>
    </row>
    <row r="242" ht="14.25" customHeight="1">
      <c r="C242" s="75"/>
    </row>
    <row r="243" ht="14.25" customHeight="1">
      <c r="C243" s="75"/>
    </row>
    <row r="244" ht="14.25" customHeight="1">
      <c r="C244" s="75"/>
    </row>
    <row r="245" ht="14.25" customHeight="1">
      <c r="C245" s="75"/>
    </row>
    <row r="246" ht="14.25" customHeight="1">
      <c r="C246" s="75"/>
    </row>
    <row r="247" ht="14.25" customHeight="1">
      <c r="C247" s="75"/>
    </row>
    <row r="248" ht="14.25" customHeight="1">
      <c r="C248" s="75"/>
    </row>
    <row r="249" ht="14.25" customHeight="1">
      <c r="C249" s="75"/>
    </row>
    <row r="250" ht="14.25" customHeight="1">
      <c r="C250" s="75"/>
    </row>
    <row r="251" ht="14.25" customHeight="1">
      <c r="C251" s="75"/>
    </row>
    <row r="252" ht="14.25" customHeight="1">
      <c r="C252" s="75"/>
    </row>
    <row r="253" ht="14.25" customHeight="1">
      <c r="C253" s="75"/>
    </row>
    <row r="254" ht="14.25" customHeight="1">
      <c r="C254" s="75"/>
    </row>
    <row r="255" ht="14.25" customHeight="1">
      <c r="C255" s="75"/>
    </row>
    <row r="256" ht="14.25" customHeight="1">
      <c r="C256" s="75"/>
    </row>
    <row r="257" ht="14.25" customHeight="1">
      <c r="C257" s="75"/>
    </row>
    <row r="258" ht="14.25" customHeight="1">
      <c r="C258" s="75"/>
    </row>
    <row r="259" ht="14.25" customHeight="1">
      <c r="C259" s="75"/>
    </row>
    <row r="260" ht="14.25" customHeight="1">
      <c r="C260" s="75"/>
    </row>
    <row r="261" ht="14.25" customHeight="1">
      <c r="C261" s="75"/>
    </row>
    <row r="262" ht="14.25" customHeight="1">
      <c r="C262" s="75"/>
    </row>
    <row r="263" ht="14.25" customHeight="1">
      <c r="C263" s="75"/>
    </row>
    <row r="264" ht="14.25" customHeight="1">
      <c r="C264" s="75"/>
    </row>
    <row r="265" ht="14.25" customHeight="1">
      <c r="C265" s="75"/>
    </row>
    <row r="266" ht="14.25" customHeight="1">
      <c r="C266" s="75"/>
    </row>
    <row r="267" ht="14.25" customHeight="1">
      <c r="C267" s="75"/>
    </row>
    <row r="268" ht="14.25" customHeight="1">
      <c r="C268" s="75"/>
    </row>
    <row r="269" ht="14.25" customHeight="1">
      <c r="C269" s="75"/>
    </row>
    <row r="270" ht="14.25" customHeight="1">
      <c r="C270" s="75"/>
    </row>
    <row r="271" ht="14.25" customHeight="1">
      <c r="C271" s="75"/>
    </row>
    <row r="272" ht="14.25" customHeight="1">
      <c r="C272" s="75"/>
    </row>
    <row r="273" ht="14.25" customHeight="1">
      <c r="C273" s="75"/>
    </row>
    <row r="274" ht="14.25" customHeight="1">
      <c r="C274" s="75"/>
    </row>
    <row r="275" ht="14.25" customHeight="1">
      <c r="C275" s="75"/>
    </row>
    <row r="276" ht="14.25" customHeight="1">
      <c r="C276" s="75"/>
    </row>
    <row r="277" ht="14.25" customHeight="1">
      <c r="C277" s="75"/>
    </row>
    <row r="278" ht="14.25" customHeight="1">
      <c r="C278" s="75"/>
    </row>
    <row r="279" ht="14.25" customHeight="1">
      <c r="C279" s="75"/>
    </row>
    <row r="280" ht="14.25" customHeight="1">
      <c r="C280" s="75"/>
    </row>
    <row r="281" ht="14.25" customHeight="1">
      <c r="C281" s="75"/>
    </row>
    <row r="282" ht="14.25" customHeight="1">
      <c r="C282" s="75"/>
    </row>
    <row r="283" ht="14.25" customHeight="1">
      <c r="C283" s="75"/>
    </row>
    <row r="284" ht="14.25" customHeight="1">
      <c r="C284" s="75"/>
    </row>
    <row r="285" ht="14.25" customHeight="1">
      <c r="C285" s="75"/>
    </row>
    <row r="286" ht="14.25" customHeight="1">
      <c r="C286" s="75"/>
    </row>
    <row r="287" ht="14.25" customHeight="1">
      <c r="C287" s="75"/>
    </row>
    <row r="288" ht="14.25" customHeight="1">
      <c r="C288" s="75"/>
    </row>
    <row r="289" ht="14.25" customHeight="1">
      <c r="C289" s="75"/>
    </row>
    <row r="290" ht="14.25" customHeight="1">
      <c r="C290" s="75"/>
    </row>
    <row r="291" ht="14.25" customHeight="1">
      <c r="C291" s="75"/>
    </row>
    <row r="292" ht="14.25" customHeight="1">
      <c r="C292" s="75"/>
    </row>
    <row r="293" ht="14.25" customHeight="1">
      <c r="C293" s="75"/>
    </row>
    <row r="294" ht="14.25" customHeight="1">
      <c r="C294" s="75"/>
    </row>
    <row r="295" ht="14.25" customHeight="1">
      <c r="C295" s="75"/>
    </row>
    <row r="296" ht="14.25" customHeight="1">
      <c r="C296" s="75"/>
    </row>
    <row r="297" ht="14.25" customHeight="1">
      <c r="C297" s="75"/>
    </row>
    <row r="298" ht="14.25" customHeight="1">
      <c r="C298" s="75"/>
    </row>
    <row r="299" ht="14.25" customHeight="1">
      <c r="C299" s="75"/>
    </row>
    <row r="300" ht="14.25" customHeight="1">
      <c r="C300" s="75"/>
    </row>
    <row r="301" ht="14.25" customHeight="1">
      <c r="C301" s="75"/>
    </row>
    <row r="302" ht="14.25" customHeight="1">
      <c r="C302" s="75"/>
    </row>
    <row r="303" ht="14.25" customHeight="1">
      <c r="C303" s="75"/>
    </row>
    <row r="304" ht="14.25" customHeight="1">
      <c r="C304" s="75"/>
    </row>
    <row r="305" ht="14.25" customHeight="1">
      <c r="C305" s="75"/>
    </row>
    <row r="306" ht="14.25" customHeight="1">
      <c r="C306" s="75"/>
    </row>
    <row r="307" ht="14.25" customHeight="1">
      <c r="C307" s="75"/>
    </row>
    <row r="308" ht="14.25" customHeight="1">
      <c r="C308" s="75"/>
    </row>
    <row r="309" ht="14.25" customHeight="1">
      <c r="C309" s="75"/>
    </row>
    <row r="310" ht="14.25" customHeight="1">
      <c r="C310" s="75"/>
    </row>
    <row r="311" ht="14.25" customHeight="1">
      <c r="C311" s="75"/>
    </row>
    <row r="312" ht="14.25" customHeight="1">
      <c r="C312" s="75"/>
    </row>
    <row r="313" ht="14.25" customHeight="1">
      <c r="C313" s="75"/>
    </row>
    <row r="314" ht="14.25" customHeight="1">
      <c r="C314" s="75"/>
    </row>
    <row r="315" ht="14.25" customHeight="1">
      <c r="C315" s="75"/>
    </row>
    <row r="316" ht="14.25" customHeight="1">
      <c r="C316" s="75"/>
    </row>
    <row r="317" ht="14.25" customHeight="1">
      <c r="C317" s="75"/>
    </row>
    <row r="318" ht="14.25" customHeight="1">
      <c r="C318" s="75"/>
    </row>
    <row r="319" ht="14.25" customHeight="1">
      <c r="C319" s="75"/>
    </row>
    <row r="320" ht="14.25" customHeight="1">
      <c r="C320" s="75"/>
    </row>
    <row r="321" ht="14.25" customHeight="1">
      <c r="C321" s="75"/>
    </row>
    <row r="322" ht="14.25" customHeight="1">
      <c r="C322" s="75"/>
    </row>
    <row r="323" ht="14.25" customHeight="1">
      <c r="C323" s="75"/>
    </row>
    <row r="324" ht="14.25" customHeight="1">
      <c r="C324" s="75"/>
    </row>
    <row r="325" ht="14.25" customHeight="1">
      <c r="C325" s="75"/>
    </row>
    <row r="326" ht="14.25" customHeight="1">
      <c r="C326" s="75"/>
    </row>
    <row r="327" ht="14.25" customHeight="1">
      <c r="C327" s="75"/>
    </row>
    <row r="328" ht="14.25" customHeight="1">
      <c r="C328" s="75"/>
    </row>
    <row r="329" ht="14.25" customHeight="1">
      <c r="C329" s="75"/>
    </row>
    <row r="330" ht="14.25" customHeight="1">
      <c r="C330" s="75"/>
    </row>
    <row r="331" ht="14.25" customHeight="1">
      <c r="C331" s="75"/>
    </row>
    <row r="332" ht="14.25" customHeight="1">
      <c r="C332" s="75"/>
    </row>
    <row r="333" ht="14.25" customHeight="1">
      <c r="C333" s="75"/>
    </row>
    <row r="334" ht="14.25" customHeight="1">
      <c r="C334" s="75"/>
    </row>
    <row r="335" ht="14.25" customHeight="1">
      <c r="C335" s="75"/>
    </row>
    <row r="336" ht="14.25" customHeight="1">
      <c r="C336" s="75"/>
    </row>
    <row r="337" ht="14.25" customHeight="1">
      <c r="C337" s="75"/>
    </row>
    <row r="338" ht="14.25" customHeight="1">
      <c r="C338" s="75"/>
    </row>
    <row r="339" ht="14.25" customHeight="1">
      <c r="C339" s="75"/>
    </row>
    <row r="340" ht="14.25" customHeight="1">
      <c r="C340" s="75"/>
    </row>
    <row r="341" ht="14.25" customHeight="1">
      <c r="C341" s="75"/>
    </row>
    <row r="342" ht="14.25" customHeight="1">
      <c r="C342" s="75"/>
    </row>
    <row r="343" ht="14.25" customHeight="1">
      <c r="C343" s="75"/>
    </row>
    <row r="344" ht="14.25" customHeight="1">
      <c r="C344" s="75"/>
    </row>
    <row r="345" ht="14.25" customHeight="1">
      <c r="C345" s="75"/>
    </row>
    <row r="346" ht="14.25" customHeight="1">
      <c r="C346" s="75"/>
    </row>
    <row r="347" ht="14.25" customHeight="1">
      <c r="C347" s="75"/>
    </row>
    <row r="348" ht="14.25" customHeight="1">
      <c r="C348" s="75"/>
    </row>
    <row r="349" ht="14.25" customHeight="1">
      <c r="C349" s="75"/>
    </row>
    <row r="350" ht="14.25" customHeight="1">
      <c r="C350" s="75"/>
    </row>
    <row r="351" ht="14.25" customHeight="1">
      <c r="C351" s="75"/>
    </row>
    <row r="352" ht="14.25" customHeight="1">
      <c r="C352" s="75"/>
    </row>
    <row r="353" ht="14.25" customHeight="1">
      <c r="C353" s="75"/>
    </row>
    <row r="354" ht="14.25" customHeight="1">
      <c r="C354" s="75"/>
    </row>
    <row r="355" ht="14.25" customHeight="1">
      <c r="C355" s="75"/>
    </row>
    <row r="356" ht="14.25" customHeight="1">
      <c r="C356" s="75"/>
    </row>
    <row r="357" ht="14.25" customHeight="1">
      <c r="C357" s="75"/>
    </row>
    <row r="358" ht="14.25" customHeight="1">
      <c r="C358" s="75"/>
    </row>
    <row r="359" ht="14.25" customHeight="1">
      <c r="C359" s="75"/>
    </row>
    <row r="360" ht="14.25" customHeight="1">
      <c r="C360" s="75"/>
    </row>
    <row r="361" ht="14.25" customHeight="1">
      <c r="C361" s="75"/>
    </row>
    <row r="362" ht="14.25" customHeight="1">
      <c r="C362" s="75"/>
    </row>
    <row r="363" ht="14.25" customHeight="1">
      <c r="C363" s="75"/>
    </row>
    <row r="364" ht="14.25" customHeight="1">
      <c r="C364" s="75"/>
    </row>
    <row r="365" ht="14.25" customHeight="1">
      <c r="C365" s="75"/>
    </row>
    <row r="366" ht="14.25" customHeight="1">
      <c r="C366" s="75"/>
    </row>
    <row r="367" ht="14.25" customHeight="1">
      <c r="C367" s="75"/>
    </row>
    <row r="368" ht="14.25" customHeight="1">
      <c r="C368" s="75"/>
    </row>
    <row r="369" ht="14.25" customHeight="1">
      <c r="C369" s="75"/>
    </row>
    <row r="370" ht="14.25" customHeight="1">
      <c r="C370" s="75"/>
    </row>
    <row r="371" ht="14.25" customHeight="1">
      <c r="C371" s="75"/>
    </row>
    <row r="372" ht="14.25" customHeight="1">
      <c r="C372" s="75"/>
    </row>
    <row r="373" ht="14.25" customHeight="1">
      <c r="C373" s="75"/>
    </row>
    <row r="374" ht="14.25" customHeight="1">
      <c r="C374" s="75"/>
    </row>
    <row r="375" ht="14.25" customHeight="1">
      <c r="C375" s="75"/>
    </row>
    <row r="376" ht="14.25" customHeight="1">
      <c r="C376" s="75"/>
    </row>
    <row r="377" ht="14.25" customHeight="1">
      <c r="C377" s="75"/>
    </row>
    <row r="378" ht="14.25" customHeight="1">
      <c r="C378" s="75"/>
    </row>
    <row r="379" ht="14.25" customHeight="1">
      <c r="C379" s="75"/>
    </row>
    <row r="380" ht="14.25" customHeight="1">
      <c r="C380" s="75"/>
    </row>
    <row r="381" ht="14.25" customHeight="1">
      <c r="C381" s="75"/>
    </row>
    <row r="382" ht="14.25" customHeight="1">
      <c r="C382" s="75"/>
    </row>
    <row r="383" ht="14.25" customHeight="1">
      <c r="C383" s="75"/>
    </row>
    <row r="384" ht="14.25" customHeight="1">
      <c r="C384" s="75"/>
    </row>
    <row r="385" ht="14.25" customHeight="1">
      <c r="C385" s="75"/>
    </row>
    <row r="386" ht="14.25" customHeight="1">
      <c r="C386" s="75"/>
    </row>
    <row r="387" ht="14.25" customHeight="1">
      <c r="C387" s="75"/>
    </row>
    <row r="388" ht="14.25" customHeight="1">
      <c r="C388" s="75"/>
    </row>
    <row r="389" ht="14.25" customHeight="1">
      <c r="C389" s="75"/>
    </row>
    <row r="390" ht="14.25" customHeight="1">
      <c r="C390" s="75"/>
    </row>
    <row r="391" ht="14.25" customHeight="1">
      <c r="C391" s="75"/>
    </row>
    <row r="392" ht="14.25" customHeight="1">
      <c r="C392" s="75"/>
    </row>
    <row r="393" ht="14.25" customHeight="1">
      <c r="C393" s="75"/>
    </row>
    <row r="394" ht="14.25" customHeight="1">
      <c r="C394" s="75"/>
    </row>
    <row r="395" ht="14.25" customHeight="1">
      <c r="C395" s="75"/>
    </row>
    <row r="396" ht="14.25" customHeight="1">
      <c r="C396" s="75"/>
    </row>
    <row r="397" ht="14.25" customHeight="1">
      <c r="C397" s="75"/>
    </row>
    <row r="398" ht="14.25" customHeight="1">
      <c r="C398" s="75"/>
    </row>
    <row r="399" ht="14.25" customHeight="1">
      <c r="C399" s="75"/>
    </row>
    <row r="400" ht="14.25" customHeight="1">
      <c r="C400" s="75"/>
    </row>
    <row r="401" ht="14.25" customHeight="1">
      <c r="C401" s="75"/>
    </row>
    <row r="402" ht="14.25" customHeight="1">
      <c r="C402" s="75"/>
    </row>
    <row r="403" ht="14.25" customHeight="1">
      <c r="C403" s="75"/>
    </row>
    <row r="404" ht="14.25" customHeight="1">
      <c r="C404" s="75"/>
    </row>
    <row r="405" ht="14.25" customHeight="1">
      <c r="C405" s="75"/>
    </row>
    <row r="406" ht="14.25" customHeight="1">
      <c r="C406" s="75"/>
    </row>
    <row r="407" ht="14.25" customHeight="1">
      <c r="C407" s="75"/>
    </row>
    <row r="408" ht="14.25" customHeight="1">
      <c r="C408" s="75"/>
    </row>
    <row r="409" ht="14.25" customHeight="1">
      <c r="C409" s="75"/>
    </row>
    <row r="410" ht="14.25" customHeight="1">
      <c r="C410" s="75"/>
    </row>
    <row r="411" ht="14.25" customHeight="1">
      <c r="C411" s="75"/>
    </row>
    <row r="412" ht="14.25" customHeight="1">
      <c r="C412" s="75"/>
    </row>
    <row r="413" ht="14.25" customHeight="1">
      <c r="C413" s="75"/>
    </row>
    <row r="414" ht="14.25" customHeight="1">
      <c r="C414" s="75"/>
    </row>
    <row r="415" ht="14.25" customHeight="1">
      <c r="C415" s="75"/>
    </row>
    <row r="416" ht="14.25" customHeight="1">
      <c r="C416" s="75"/>
    </row>
    <row r="417" ht="14.25" customHeight="1">
      <c r="C417" s="75"/>
    </row>
    <row r="418" ht="14.25" customHeight="1">
      <c r="C418" s="75"/>
    </row>
    <row r="419" ht="14.25" customHeight="1">
      <c r="C419" s="75"/>
    </row>
    <row r="420" ht="14.25" customHeight="1">
      <c r="C420" s="75"/>
    </row>
    <row r="421" ht="14.25" customHeight="1">
      <c r="C421" s="75"/>
    </row>
    <row r="422" ht="14.25" customHeight="1">
      <c r="C422" s="75"/>
    </row>
    <row r="423" ht="14.25" customHeight="1">
      <c r="C423" s="75"/>
    </row>
    <row r="424" ht="14.25" customHeight="1">
      <c r="C424" s="75"/>
    </row>
    <row r="425" ht="14.25" customHeight="1">
      <c r="C425" s="75"/>
    </row>
    <row r="426" ht="14.25" customHeight="1">
      <c r="C426" s="75"/>
    </row>
    <row r="427" ht="14.25" customHeight="1">
      <c r="C427" s="75"/>
    </row>
    <row r="428" ht="14.25" customHeight="1">
      <c r="C428" s="75"/>
    </row>
    <row r="429" ht="14.25" customHeight="1">
      <c r="C429" s="75"/>
    </row>
    <row r="430" ht="14.25" customHeight="1">
      <c r="C430" s="75"/>
    </row>
    <row r="431" ht="14.25" customHeight="1">
      <c r="C431" s="75"/>
    </row>
    <row r="432" ht="14.25" customHeight="1">
      <c r="C432" s="75"/>
    </row>
    <row r="433" ht="14.25" customHeight="1">
      <c r="C433" s="75"/>
    </row>
    <row r="434" ht="14.25" customHeight="1">
      <c r="C434" s="75"/>
    </row>
    <row r="435" ht="14.25" customHeight="1">
      <c r="C435" s="75"/>
    </row>
    <row r="436" ht="14.25" customHeight="1">
      <c r="C436" s="75"/>
    </row>
    <row r="437" ht="14.25" customHeight="1">
      <c r="C437" s="75"/>
    </row>
    <row r="438" ht="14.25" customHeight="1">
      <c r="C438" s="75"/>
    </row>
    <row r="439" ht="14.25" customHeight="1">
      <c r="C439" s="75"/>
    </row>
    <row r="440" ht="14.25" customHeight="1">
      <c r="C440" s="75"/>
    </row>
    <row r="441" ht="14.25" customHeight="1">
      <c r="C441" s="75"/>
    </row>
    <row r="442" ht="14.25" customHeight="1">
      <c r="C442" s="75"/>
    </row>
    <row r="443" ht="14.25" customHeight="1">
      <c r="C443" s="75"/>
    </row>
    <row r="444" ht="14.25" customHeight="1">
      <c r="C444" s="75"/>
    </row>
    <row r="445" ht="14.25" customHeight="1">
      <c r="C445" s="75"/>
    </row>
    <row r="446" ht="14.25" customHeight="1">
      <c r="C446" s="75"/>
    </row>
    <row r="447" ht="14.25" customHeight="1">
      <c r="C447" s="75"/>
    </row>
    <row r="448" ht="14.25" customHeight="1">
      <c r="C448" s="75"/>
    </row>
    <row r="449" ht="14.25" customHeight="1">
      <c r="C449" s="75"/>
    </row>
    <row r="450" ht="14.25" customHeight="1">
      <c r="C450" s="75"/>
    </row>
    <row r="451" ht="14.25" customHeight="1">
      <c r="C451" s="75"/>
    </row>
    <row r="452" ht="14.25" customHeight="1">
      <c r="C452" s="75"/>
    </row>
    <row r="453" ht="14.25" customHeight="1">
      <c r="C453" s="75"/>
    </row>
    <row r="454" ht="14.25" customHeight="1">
      <c r="C454" s="75"/>
    </row>
    <row r="455" ht="14.25" customHeight="1">
      <c r="C455" s="75"/>
    </row>
    <row r="456" ht="14.25" customHeight="1">
      <c r="C456" s="75"/>
    </row>
    <row r="457" ht="14.25" customHeight="1">
      <c r="C457" s="75"/>
    </row>
    <row r="458" ht="14.25" customHeight="1">
      <c r="C458" s="75"/>
    </row>
    <row r="459" ht="14.25" customHeight="1">
      <c r="C459" s="75"/>
    </row>
    <row r="460" ht="14.25" customHeight="1">
      <c r="C460" s="75"/>
    </row>
    <row r="461" ht="14.25" customHeight="1">
      <c r="C461" s="75"/>
    </row>
    <row r="462" ht="14.25" customHeight="1">
      <c r="C462" s="75"/>
    </row>
    <row r="463" ht="14.25" customHeight="1">
      <c r="C463" s="75"/>
    </row>
    <row r="464" ht="14.25" customHeight="1">
      <c r="C464" s="75"/>
    </row>
    <row r="465" ht="14.25" customHeight="1">
      <c r="C465" s="75"/>
    </row>
    <row r="466" ht="14.25" customHeight="1">
      <c r="C466" s="75"/>
    </row>
    <row r="467" ht="14.25" customHeight="1">
      <c r="C467" s="75"/>
    </row>
    <row r="468" ht="14.25" customHeight="1">
      <c r="C468" s="75"/>
    </row>
    <row r="469" ht="14.25" customHeight="1">
      <c r="C469" s="75"/>
    </row>
    <row r="470" ht="14.25" customHeight="1">
      <c r="C470" s="75"/>
    </row>
    <row r="471" ht="14.25" customHeight="1">
      <c r="C471" s="75"/>
    </row>
    <row r="472" ht="14.25" customHeight="1">
      <c r="C472" s="75"/>
    </row>
    <row r="473" ht="14.25" customHeight="1">
      <c r="C473" s="75"/>
    </row>
    <row r="474" ht="14.25" customHeight="1">
      <c r="C474" s="75"/>
    </row>
    <row r="475" ht="14.25" customHeight="1">
      <c r="C475" s="75"/>
    </row>
    <row r="476" ht="14.25" customHeight="1">
      <c r="C476" s="75"/>
    </row>
    <row r="477" ht="14.25" customHeight="1">
      <c r="C477" s="75"/>
    </row>
    <row r="478" ht="14.25" customHeight="1">
      <c r="C478" s="75"/>
    </row>
    <row r="479" ht="14.25" customHeight="1">
      <c r="C479" s="75"/>
    </row>
    <row r="480" ht="14.25" customHeight="1">
      <c r="C480" s="75"/>
    </row>
    <row r="481" ht="14.25" customHeight="1">
      <c r="C481" s="75"/>
    </row>
    <row r="482" ht="14.25" customHeight="1">
      <c r="C482" s="75"/>
    </row>
    <row r="483" ht="14.25" customHeight="1">
      <c r="C483" s="75"/>
    </row>
    <row r="484" ht="14.25" customHeight="1">
      <c r="C484" s="75"/>
    </row>
    <row r="485" ht="14.25" customHeight="1">
      <c r="C485" s="75"/>
    </row>
    <row r="486" ht="14.25" customHeight="1">
      <c r="C486" s="75"/>
    </row>
    <row r="487" ht="14.25" customHeight="1">
      <c r="C487" s="75"/>
    </row>
    <row r="488" ht="14.25" customHeight="1">
      <c r="C488" s="75"/>
    </row>
    <row r="489" ht="14.25" customHeight="1">
      <c r="C489" s="75"/>
    </row>
    <row r="490" ht="14.25" customHeight="1">
      <c r="C490" s="75"/>
    </row>
    <row r="491" ht="14.25" customHeight="1">
      <c r="C491" s="75"/>
    </row>
    <row r="492" ht="14.25" customHeight="1">
      <c r="C492" s="75"/>
    </row>
    <row r="493" ht="14.25" customHeight="1">
      <c r="C493" s="75"/>
    </row>
    <row r="494" ht="14.25" customHeight="1">
      <c r="C494" s="75"/>
    </row>
    <row r="495" ht="14.25" customHeight="1">
      <c r="C495" s="75"/>
    </row>
    <row r="496" ht="14.25" customHeight="1">
      <c r="C496" s="75"/>
    </row>
    <row r="497" ht="14.25" customHeight="1">
      <c r="C497" s="75"/>
    </row>
    <row r="498" ht="14.25" customHeight="1">
      <c r="C498" s="75"/>
    </row>
    <row r="499" ht="14.25" customHeight="1">
      <c r="C499" s="75"/>
    </row>
    <row r="500" ht="14.25" customHeight="1">
      <c r="C500" s="75"/>
    </row>
    <row r="501" ht="14.25" customHeight="1">
      <c r="C501" s="75"/>
    </row>
    <row r="502" ht="14.25" customHeight="1">
      <c r="C502" s="75"/>
    </row>
    <row r="503" ht="14.25" customHeight="1">
      <c r="C503" s="75"/>
    </row>
    <row r="504" ht="14.25" customHeight="1">
      <c r="C504" s="75"/>
    </row>
    <row r="505" ht="14.25" customHeight="1">
      <c r="C505" s="75"/>
    </row>
    <row r="506" ht="14.25" customHeight="1">
      <c r="C506" s="75"/>
    </row>
    <row r="507" ht="14.25" customHeight="1">
      <c r="C507" s="75"/>
    </row>
    <row r="508" ht="14.25" customHeight="1">
      <c r="C508" s="75"/>
    </row>
    <row r="509" ht="14.25" customHeight="1">
      <c r="C509" s="75"/>
    </row>
    <row r="510" ht="14.25" customHeight="1">
      <c r="C510" s="75"/>
    </row>
    <row r="511" ht="14.25" customHeight="1">
      <c r="C511" s="75"/>
    </row>
    <row r="512" ht="14.25" customHeight="1">
      <c r="C512" s="75"/>
    </row>
    <row r="513" ht="14.25" customHeight="1">
      <c r="C513" s="75"/>
    </row>
    <row r="514" ht="14.25" customHeight="1">
      <c r="C514" s="75"/>
    </row>
    <row r="515" ht="14.25" customHeight="1">
      <c r="C515" s="75"/>
    </row>
    <row r="516" ht="14.25" customHeight="1">
      <c r="C516" s="75"/>
    </row>
    <row r="517" ht="14.25" customHeight="1">
      <c r="C517" s="75"/>
    </row>
    <row r="518" ht="14.25" customHeight="1">
      <c r="C518" s="75"/>
    </row>
    <row r="519" ht="14.25" customHeight="1">
      <c r="C519" s="75"/>
    </row>
    <row r="520" ht="14.25" customHeight="1">
      <c r="C520" s="75"/>
    </row>
    <row r="521" ht="14.25" customHeight="1">
      <c r="C521" s="75"/>
    </row>
    <row r="522" ht="14.25" customHeight="1">
      <c r="C522" s="75"/>
    </row>
    <row r="523" ht="14.25" customHeight="1">
      <c r="C523" s="75"/>
    </row>
    <row r="524" ht="14.25" customHeight="1">
      <c r="C524" s="75"/>
    </row>
    <row r="525" ht="14.25" customHeight="1">
      <c r="C525" s="75"/>
    </row>
    <row r="526" ht="14.25" customHeight="1">
      <c r="C526" s="75"/>
    </row>
    <row r="527" ht="14.25" customHeight="1">
      <c r="C527" s="75"/>
    </row>
    <row r="528" ht="14.25" customHeight="1">
      <c r="C528" s="75"/>
    </row>
    <row r="529" ht="14.25" customHeight="1">
      <c r="C529" s="75"/>
    </row>
    <row r="530" ht="14.25" customHeight="1">
      <c r="C530" s="75"/>
    </row>
    <row r="531" ht="14.25" customHeight="1">
      <c r="C531" s="75"/>
    </row>
    <row r="532" ht="14.25" customHeight="1">
      <c r="C532" s="75"/>
    </row>
    <row r="533" ht="14.25" customHeight="1">
      <c r="C533" s="75"/>
    </row>
    <row r="534" ht="14.25" customHeight="1">
      <c r="C534" s="75"/>
    </row>
    <row r="535" ht="14.25" customHeight="1">
      <c r="C535" s="75"/>
    </row>
    <row r="536" ht="14.25" customHeight="1">
      <c r="C536" s="75"/>
    </row>
    <row r="537" ht="14.25" customHeight="1">
      <c r="C537" s="75"/>
    </row>
    <row r="538" ht="14.25" customHeight="1">
      <c r="C538" s="75"/>
    </row>
    <row r="539" ht="14.25" customHeight="1">
      <c r="C539" s="75"/>
    </row>
    <row r="540" ht="14.25" customHeight="1">
      <c r="C540" s="75"/>
    </row>
    <row r="541" ht="14.25" customHeight="1">
      <c r="C541" s="75"/>
    </row>
    <row r="542" ht="14.25" customHeight="1">
      <c r="C542" s="75"/>
    </row>
    <row r="543" ht="14.25" customHeight="1">
      <c r="C543" s="75"/>
    </row>
    <row r="544" ht="14.25" customHeight="1">
      <c r="C544" s="75"/>
    </row>
    <row r="545" ht="14.25" customHeight="1">
      <c r="C545" s="75"/>
    </row>
    <row r="546" ht="14.25" customHeight="1">
      <c r="C546" s="75"/>
    </row>
    <row r="547" ht="14.25" customHeight="1">
      <c r="C547" s="75"/>
    </row>
    <row r="548" ht="14.25" customHeight="1">
      <c r="C548" s="75"/>
    </row>
    <row r="549" ht="14.25" customHeight="1">
      <c r="C549" s="75"/>
    </row>
    <row r="550" ht="14.25" customHeight="1">
      <c r="C550" s="75"/>
    </row>
    <row r="551" ht="14.25" customHeight="1">
      <c r="C551" s="75"/>
    </row>
    <row r="552" ht="14.25" customHeight="1">
      <c r="C552" s="75"/>
    </row>
    <row r="553" ht="14.25" customHeight="1">
      <c r="C553" s="75"/>
    </row>
    <row r="554" ht="14.25" customHeight="1">
      <c r="C554" s="75"/>
    </row>
    <row r="555" ht="14.25" customHeight="1">
      <c r="C555" s="75"/>
    </row>
    <row r="556" ht="14.25" customHeight="1">
      <c r="C556" s="75"/>
    </row>
    <row r="557" ht="14.25" customHeight="1">
      <c r="C557" s="75"/>
    </row>
    <row r="558" ht="14.25" customHeight="1">
      <c r="C558" s="75"/>
    </row>
    <row r="559" ht="14.25" customHeight="1">
      <c r="C559" s="75"/>
    </row>
    <row r="560" ht="14.25" customHeight="1">
      <c r="C560" s="75"/>
    </row>
    <row r="561" ht="14.25" customHeight="1">
      <c r="C561" s="75"/>
    </row>
    <row r="562" ht="14.25" customHeight="1">
      <c r="C562" s="75"/>
    </row>
    <row r="563" ht="14.25" customHeight="1">
      <c r="C563" s="75"/>
    </row>
    <row r="564" ht="14.25" customHeight="1">
      <c r="C564" s="75"/>
    </row>
    <row r="565" ht="14.25" customHeight="1">
      <c r="C565" s="75"/>
    </row>
    <row r="566" ht="14.25" customHeight="1">
      <c r="C566" s="75"/>
    </row>
    <row r="567" ht="14.25" customHeight="1">
      <c r="C567" s="75"/>
    </row>
    <row r="568" ht="14.25" customHeight="1">
      <c r="C568" s="75"/>
    </row>
    <row r="569" ht="14.25" customHeight="1">
      <c r="C569" s="75"/>
    </row>
    <row r="570" ht="14.25" customHeight="1">
      <c r="C570" s="75"/>
    </row>
    <row r="571" ht="14.25" customHeight="1">
      <c r="C571" s="75"/>
    </row>
    <row r="572" ht="14.25" customHeight="1">
      <c r="C572" s="75"/>
    </row>
    <row r="573" ht="14.25" customHeight="1">
      <c r="C573" s="75"/>
    </row>
    <row r="574" ht="14.25" customHeight="1">
      <c r="C574" s="75"/>
    </row>
    <row r="575" ht="14.25" customHeight="1">
      <c r="C575" s="75"/>
    </row>
    <row r="576" ht="14.25" customHeight="1">
      <c r="C576" s="75"/>
    </row>
    <row r="577" ht="14.25" customHeight="1">
      <c r="C577" s="75"/>
    </row>
    <row r="578" ht="14.25" customHeight="1">
      <c r="C578" s="75"/>
    </row>
    <row r="579" ht="14.25" customHeight="1">
      <c r="C579" s="75"/>
    </row>
    <row r="580" ht="14.25" customHeight="1">
      <c r="C580" s="75"/>
    </row>
    <row r="581" ht="14.25" customHeight="1">
      <c r="C581" s="75"/>
    </row>
    <row r="582" ht="14.25" customHeight="1">
      <c r="C582" s="75"/>
    </row>
    <row r="583" ht="14.25" customHeight="1">
      <c r="C583" s="75"/>
    </row>
    <row r="584" ht="14.25" customHeight="1">
      <c r="C584" s="75"/>
    </row>
    <row r="585" ht="14.25" customHeight="1">
      <c r="C585" s="75"/>
    </row>
    <row r="586" ht="14.25" customHeight="1">
      <c r="C586" s="75"/>
    </row>
    <row r="587" ht="14.25" customHeight="1">
      <c r="C587" s="75"/>
    </row>
    <row r="588" ht="14.25" customHeight="1">
      <c r="C588" s="75"/>
    </row>
    <row r="589" ht="14.25" customHeight="1">
      <c r="C589" s="75"/>
    </row>
    <row r="590" ht="14.25" customHeight="1">
      <c r="C590" s="75"/>
    </row>
    <row r="591" ht="14.25" customHeight="1">
      <c r="C591" s="75"/>
    </row>
    <row r="592" ht="14.25" customHeight="1">
      <c r="C592" s="75"/>
    </row>
    <row r="593" ht="14.25" customHeight="1">
      <c r="C593" s="75"/>
    </row>
    <row r="594" ht="14.25" customHeight="1">
      <c r="C594" s="75"/>
    </row>
    <row r="595" ht="14.25" customHeight="1">
      <c r="C595" s="75"/>
    </row>
    <row r="596" ht="14.25" customHeight="1">
      <c r="C596" s="75"/>
    </row>
    <row r="597" ht="14.25" customHeight="1">
      <c r="C597" s="75"/>
    </row>
    <row r="598" ht="14.25" customHeight="1">
      <c r="C598" s="75"/>
    </row>
    <row r="599" ht="14.25" customHeight="1">
      <c r="C599" s="75"/>
    </row>
    <row r="600" ht="14.25" customHeight="1">
      <c r="C600" s="75"/>
    </row>
    <row r="601" ht="14.25" customHeight="1">
      <c r="C601" s="75"/>
    </row>
    <row r="602" ht="14.25" customHeight="1">
      <c r="C602" s="75"/>
    </row>
    <row r="603" ht="14.25" customHeight="1">
      <c r="C603" s="75"/>
    </row>
    <row r="604" ht="14.25" customHeight="1">
      <c r="C604" s="75"/>
    </row>
    <row r="605" ht="14.25" customHeight="1">
      <c r="C605" s="75"/>
    </row>
    <row r="606" ht="14.25" customHeight="1">
      <c r="C606" s="75"/>
    </row>
    <row r="607" ht="14.25" customHeight="1">
      <c r="C607" s="75"/>
    </row>
    <row r="608" ht="14.25" customHeight="1">
      <c r="C608" s="75"/>
    </row>
    <row r="609" ht="14.25" customHeight="1">
      <c r="C609" s="75"/>
    </row>
    <row r="610" ht="14.25" customHeight="1">
      <c r="C610" s="75"/>
    </row>
    <row r="611" ht="14.25" customHeight="1">
      <c r="C611" s="75"/>
    </row>
    <row r="612" ht="14.25" customHeight="1">
      <c r="C612" s="75"/>
    </row>
    <row r="613" ht="14.25" customHeight="1">
      <c r="C613" s="75"/>
    </row>
    <row r="614" ht="14.25" customHeight="1">
      <c r="C614" s="75"/>
    </row>
    <row r="615" ht="14.25" customHeight="1">
      <c r="C615" s="75"/>
    </row>
    <row r="616" ht="14.25" customHeight="1">
      <c r="C616" s="75"/>
    </row>
    <row r="617" ht="14.25" customHeight="1">
      <c r="C617" s="75"/>
    </row>
    <row r="618" ht="14.25" customHeight="1">
      <c r="C618" s="75"/>
    </row>
    <row r="619" ht="14.25" customHeight="1">
      <c r="C619" s="75"/>
    </row>
    <row r="620" ht="14.25" customHeight="1">
      <c r="C620" s="75"/>
    </row>
    <row r="621" ht="14.25" customHeight="1">
      <c r="C621" s="75"/>
    </row>
    <row r="622" ht="14.25" customHeight="1">
      <c r="C622" s="75"/>
    </row>
    <row r="623" ht="14.25" customHeight="1">
      <c r="C623" s="75"/>
    </row>
    <row r="624" ht="14.25" customHeight="1">
      <c r="C624" s="75"/>
    </row>
    <row r="625" ht="14.25" customHeight="1">
      <c r="C625" s="75"/>
    </row>
    <row r="626" ht="14.25" customHeight="1">
      <c r="C626" s="75"/>
    </row>
    <row r="627" ht="14.25" customHeight="1">
      <c r="C627" s="75"/>
    </row>
    <row r="628" ht="14.25" customHeight="1">
      <c r="C628" s="75"/>
    </row>
    <row r="629" ht="14.25" customHeight="1">
      <c r="C629" s="75"/>
    </row>
    <row r="630" ht="14.25" customHeight="1">
      <c r="C630" s="75"/>
    </row>
    <row r="631" ht="14.25" customHeight="1">
      <c r="C631" s="75"/>
    </row>
    <row r="632" ht="14.25" customHeight="1">
      <c r="C632" s="75"/>
    </row>
    <row r="633" ht="14.25" customHeight="1">
      <c r="C633" s="75"/>
    </row>
    <row r="634" ht="14.25" customHeight="1">
      <c r="C634" s="75"/>
    </row>
    <row r="635" ht="14.25" customHeight="1">
      <c r="C635" s="75"/>
    </row>
    <row r="636" ht="14.25" customHeight="1">
      <c r="C636" s="75"/>
    </row>
    <row r="637" ht="14.25" customHeight="1">
      <c r="C637" s="75"/>
    </row>
    <row r="638" ht="14.25" customHeight="1">
      <c r="C638" s="75"/>
    </row>
    <row r="639" ht="14.25" customHeight="1">
      <c r="C639" s="75"/>
    </row>
    <row r="640" ht="14.25" customHeight="1">
      <c r="C640" s="75"/>
    </row>
    <row r="641" ht="14.25" customHeight="1">
      <c r="C641" s="75"/>
    </row>
    <row r="642" ht="14.25" customHeight="1">
      <c r="C642" s="75"/>
    </row>
    <row r="643" ht="14.25" customHeight="1">
      <c r="C643" s="75"/>
    </row>
    <row r="644" ht="14.25" customHeight="1">
      <c r="C644" s="75"/>
    </row>
    <row r="645" ht="14.25" customHeight="1">
      <c r="C645" s="75"/>
    </row>
    <row r="646" ht="14.25" customHeight="1">
      <c r="C646" s="75"/>
    </row>
    <row r="647" ht="14.25" customHeight="1">
      <c r="C647" s="75"/>
    </row>
    <row r="648" ht="14.25" customHeight="1">
      <c r="C648" s="75"/>
    </row>
    <row r="649" ht="14.25" customHeight="1">
      <c r="C649" s="75"/>
    </row>
    <row r="650" ht="14.25" customHeight="1">
      <c r="C650" s="75"/>
    </row>
    <row r="651" ht="14.25" customHeight="1">
      <c r="C651" s="75"/>
    </row>
    <row r="652" ht="14.25" customHeight="1">
      <c r="C652" s="75"/>
    </row>
    <row r="653" ht="14.25" customHeight="1">
      <c r="C653" s="75"/>
    </row>
    <row r="654" ht="14.25" customHeight="1">
      <c r="C654" s="75"/>
    </row>
    <row r="655" ht="14.25" customHeight="1">
      <c r="C655" s="75"/>
    </row>
    <row r="656" ht="14.25" customHeight="1">
      <c r="C656" s="75"/>
    </row>
    <row r="657" ht="14.25" customHeight="1">
      <c r="C657" s="75"/>
    </row>
    <row r="658" ht="14.25" customHeight="1">
      <c r="C658" s="75"/>
    </row>
    <row r="659" ht="14.25" customHeight="1">
      <c r="C659" s="75"/>
    </row>
    <row r="660" ht="14.25" customHeight="1">
      <c r="C660" s="75"/>
    </row>
    <row r="661" ht="14.25" customHeight="1">
      <c r="C661" s="75"/>
    </row>
    <row r="662" ht="14.25" customHeight="1">
      <c r="C662" s="75"/>
    </row>
    <row r="663" ht="14.25" customHeight="1">
      <c r="C663" s="75"/>
    </row>
    <row r="664" ht="14.25" customHeight="1">
      <c r="C664" s="75"/>
    </row>
    <row r="665" ht="14.25" customHeight="1">
      <c r="C665" s="75"/>
    </row>
    <row r="666" ht="14.25" customHeight="1">
      <c r="C666" s="75"/>
    </row>
    <row r="667" ht="14.25" customHeight="1">
      <c r="C667" s="75"/>
    </row>
    <row r="668" ht="14.25" customHeight="1">
      <c r="C668" s="75"/>
    </row>
    <row r="669" ht="14.25" customHeight="1">
      <c r="C669" s="75"/>
    </row>
    <row r="670" ht="14.25" customHeight="1">
      <c r="C670" s="75"/>
    </row>
    <row r="671" ht="14.25" customHeight="1">
      <c r="C671" s="75"/>
    </row>
    <row r="672" ht="14.25" customHeight="1">
      <c r="C672" s="75"/>
    </row>
    <row r="673" ht="14.25" customHeight="1">
      <c r="C673" s="75"/>
    </row>
    <row r="674" ht="14.25" customHeight="1">
      <c r="C674" s="75"/>
    </row>
    <row r="675" ht="14.25" customHeight="1">
      <c r="C675" s="75"/>
    </row>
    <row r="676" ht="14.25" customHeight="1">
      <c r="C676" s="75"/>
    </row>
    <row r="677" ht="14.25" customHeight="1">
      <c r="C677" s="75"/>
    </row>
    <row r="678" ht="14.25" customHeight="1">
      <c r="C678" s="75"/>
    </row>
    <row r="679" ht="14.25" customHeight="1">
      <c r="C679" s="75"/>
    </row>
    <row r="680" ht="14.25" customHeight="1">
      <c r="C680" s="75"/>
    </row>
    <row r="681" ht="14.25" customHeight="1">
      <c r="C681" s="75"/>
    </row>
    <row r="682" ht="14.25" customHeight="1">
      <c r="C682" s="75"/>
    </row>
    <row r="683" ht="14.25" customHeight="1">
      <c r="C683" s="75"/>
    </row>
    <row r="684" ht="14.25" customHeight="1">
      <c r="C684" s="75"/>
    </row>
    <row r="685" ht="14.25" customHeight="1">
      <c r="C685" s="75"/>
    </row>
    <row r="686" ht="14.25" customHeight="1">
      <c r="C686" s="75"/>
    </row>
    <row r="687" ht="14.25" customHeight="1">
      <c r="C687" s="75"/>
    </row>
    <row r="688" ht="14.25" customHeight="1">
      <c r="C688" s="75"/>
    </row>
    <row r="689" ht="14.25" customHeight="1">
      <c r="C689" s="75"/>
    </row>
    <row r="690" ht="14.25" customHeight="1">
      <c r="C690" s="75"/>
    </row>
    <row r="691" ht="14.25" customHeight="1">
      <c r="C691" s="75"/>
    </row>
    <row r="692" ht="14.25" customHeight="1">
      <c r="C692" s="75"/>
    </row>
    <row r="693" ht="14.25" customHeight="1">
      <c r="C693" s="75"/>
    </row>
    <row r="694" ht="14.25" customHeight="1">
      <c r="C694" s="75"/>
    </row>
    <row r="695" ht="14.25" customHeight="1">
      <c r="C695" s="75"/>
    </row>
    <row r="696" ht="14.25" customHeight="1">
      <c r="C696" s="75"/>
    </row>
    <row r="697" ht="14.25" customHeight="1">
      <c r="C697" s="75"/>
    </row>
    <row r="698" ht="14.25" customHeight="1">
      <c r="C698" s="75"/>
    </row>
    <row r="699" ht="14.25" customHeight="1">
      <c r="C699" s="75"/>
    </row>
    <row r="700" ht="14.25" customHeight="1">
      <c r="C700" s="75"/>
    </row>
    <row r="701" ht="14.25" customHeight="1">
      <c r="C701" s="75"/>
    </row>
    <row r="702" ht="14.25" customHeight="1">
      <c r="C702" s="75"/>
    </row>
    <row r="703" ht="14.25" customHeight="1">
      <c r="C703" s="75"/>
    </row>
    <row r="704" ht="14.25" customHeight="1">
      <c r="C704" s="75"/>
    </row>
    <row r="705" ht="14.25" customHeight="1">
      <c r="C705" s="75"/>
    </row>
    <row r="706" ht="14.25" customHeight="1">
      <c r="C706" s="75"/>
    </row>
    <row r="707" ht="14.25" customHeight="1">
      <c r="C707" s="75"/>
    </row>
    <row r="708" ht="14.25" customHeight="1">
      <c r="C708" s="75"/>
    </row>
    <row r="709" ht="14.25" customHeight="1">
      <c r="C709" s="75"/>
    </row>
    <row r="710" ht="14.25" customHeight="1">
      <c r="C710" s="75"/>
    </row>
    <row r="711" ht="14.25" customHeight="1">
      <c r="C711" s="75"/>
    </row>
    <row r="712" ht="14.25" customHeight="1">
      <c r="C712" s="75"/>
    </row>
    <row r="713" ht="14.25" customHeight="1">
      <c r="C713" s="75"/>
    </row>
    <row r="714" ht="14.25" customHeight="1">
      <c r="C714" s="75"/>
    </row>
    <row r="715" ht="14.25" customHeight="1">
      <c r="C715" s="75"/>
    </row>
    <row r="716" ht="14.25" customHeight="1">
      <c r="C716" s="75"/>
    </row>
    <row r="717" ht="14.25" customHeight="1">
      <c r="C717" s="75"/>
    </row>
    <row r="718" ht="14.25" customHeight="1">
      <c r="C718" s="75"/>
    </row>
    <row r="719" ht="14.25" customHeight="1">
      <c r="C719" s="75"/>
    </row>
    <row r="720" ht="14.25" customHeight="1">
      <c r="C720" s="75"/>
    </row>
    <row r="721" ht="14.25" customHeight="1">
      <c r="C721" s="75"/>
    </row>
    <row r="722" ht="14.25" customHeight="1">
      <c r="C722" s="75"/>
    </row>
    <row r="723" ht="14.25" customHeight="1">
      <c r="C723" s="75"/>
    </row>
    <row r="724" ht="14.25" customHeight="1">
      <c r="C724" s="75"/>
    </row>
    <row r="725" ht="14.25" customHeight="1">
      <c r="C725" s="75"/>
    </row>
    <row r="726" ht="14.25" customHeight="1">
      <c r="C726" s="75"/>
    </row>
    <row r="727" ht="14.25" customHeight="1">
      <c r="C727" s="75"/>
    </row>
    <row r="728" ht="14.25" customHeight="1">
      <c r="C728" s="75"/>
    </row>
    <row r="729" ht="14.25" customHeight="1">
      <c r="C729" s="75"/>
    </row>
    <row r="730" ht="14.25" customHeight="1">
      <c r="C730" s="75"/>
    </row>
    <row r="731" ht="14.25" customHeight="1">
      <c r="C731" s="75"/>
    </row>
    <row r="732" ht="14.25" customHeight="1">
      <c r="C732" s="75"/>
    </row>
    <row r="733" ht="14.25" customHeight="1">
      <c r="C733" s="75"/>
    </row>
    <row r="734" ht="14.25" customHeight="1">
      <c r="C734" s="75"/>
    </row>
    <row r="735" ht="14.25" customHeight="1">
      <c r="C735" s="75"/>
    </row>
    <row r="736" ht="14.25" customHeight="1">
      <c r="C736" s="75"/>
    </row>
    <row r="737" ht="14.25" customHeight="1">
      <c r="C737" s="75"/>
    </row>
    <row r="738" ht="14.25" customHeight="1">
      <c r="C738" s="75"/>
    </row>
    <row r="739" ht="14.25" customHeight="1">
      <c r="C739" s="75"/>
    </row>
    <row r="740" ht="14.25" customHeight="1">
      <c r="C740" s="75"/>
    </row>
    <row r="741" ht="14.25" customHeight="1">
      <c r="C741" s="75"/>
    </row>
    <row r="742" ht="14.25" customHeight="1">
      <c r="C742" s="75"/>
    </row>
    <row r="743" ht="14.25" customHeight="1">
      <c r="C743" s="75"/>
    </row>
    <row r="744" ht="14.25" customHeight="1">
      <c r="C744" s="75"/>
    </row>
    <row r="745" ht="14.25" customHeight="1">
      <c r="C745" s="75"/>
    </row>
    <row r="746" ht="14.25" customHeight="1">
      <c r="C746" s="75"/>
    </row>
    <row r="747" ht="14.25" customHeight="1">
      <c r="C747" s="75"/>
    </row>
    <row r="748" ht="14.25" customHeight="1">
      <c r="C748" s="75"/>
    </row>
    <row r="749" ht="14.25" customHeight="1">
      <c r="C749" s="75"/>
    </row>
    <row r="750" ht="14.25" customHeight="1">
      <c r="C750" s="75"/>
    </row>
    <row r="751" ht="14.25" customHeight="1">
      <c r="C751" s="75"/>
    </row>
    <row r="752" ht="14.25" customHeight="1">
      <c r="C752" s="75"/>
    </row>
    <row r="753" ht="14.25" customHeight="1">
      <c r="C753" s="75"/>
    </row>
    <row r="754" ht="14.25" customHeight="1">
      <c r="C754" s="75"/>
    </row>
    <row r="755" ht="14.25" customHeight="1">
      <c r="C755" s="75"/>
    </row>
    <row r="756" ht="14.25" customHeight="1">
      <c r="C756" s="75"/>
    </row>
    <row r="757" ht="14.25" customHeight="1">
      <c r="C757" s="75"/>
    </row>
    <row r="758" ht="14.25" customHeight="1">
      <c r="C758" s="75"/>
    </row>
    <row r="759" ht="14.25" customHeight="1">
      <c r="C759" s="75"/>
    </row>
    <row r="760" ht="14.25" customHeight="1">
      <c r="C760" s="75"/>
    </row>
    <row r="761" ht="14.25" customHeight="1">
      <c r="C761" s="75"/>
    </row>
    <row r="762" ht="14.25" customHeight="1">
      <c r="C762" s="75"/>
    </row>
    <row r="763" ht="14.25" customHeight="1">
      <c r="C763" s="75"/>
    </row>
    <row r="764" ht="14.25" customHeight="1">
      <c r="C764" s="75"/>
    </row>
    <row r="765" ht="14.25" customHeight="1">
      <c r="C765" s="75"/>
    </row>
    <row r="766" ht="14.25" customHeight="1">
      <c r="C766" s="75"/>
    </row>
    <row r="767" ht="14.25" customHeight="1">
      <c r="C767" s="75"/>
    </row>
    <row r="768" ht="14.25" customHeight="1">
      <c r="C768" s="75"/>
    </row>
    <row r="769" ht="14.25" customHeight="1">
      <c r="C769" s="75"/>
    </row>
    <row r="770" ht="14.25" customHeight="1">
      <c r="C770" s="75"/>
    </row>
    <row r="771" ht="14.25" customHeight="1">
      <c r="C771" s="75"/>
    </row>
    <row r="772" ht="14.25" customHeight="1">
      <c r="C772" s="75"/>
    </row>
    <row r="773" ht="14.25" customHeight="1">
      <c r="C773" s="75"/>
    </row>
    <row r="774" ht="14.25" customHeight="1">
      <c r="C774" s="75"/>
    </row>
    <row r="775" ht="14.25" customHeight="1">
      <c r="C775" s="75"/>
    </row>
    <row r="776" ht="14.25" customHeight="1">
      <c r="C776" s="75"/>
    </row>
    <row r="777" ht="14.25" customHeight="1">
      <c r="C777" s="75"/>
    </row>
    <row r="778" ht="14.25" customHeight="1">
      <c r="C778" s="75"/>
    </row>
    <row r="779" ht="14.25" customHeight="1">
      <c r="C779" s="75"/>
    </row>
    <row r="780" ht="14.25" customHeight="1">
      <c r="C780" s="75"/>
    </row>
    <row r="781" ht="14.25" customHeight="1">
      <c r="C781" s="75"/>
    </row>
    <row r="782" ht="14.25" customHeight="1">
      <c r="C782" s="75"/>
    </row>
    <row r="783" ht="14.25" customHeight="1">
      <c r="C783" s="75"/>
    </row>
    <row r="784" ht="14.25" customHeight="1">
      <c r="C784" s="75"/>
    </row>
    <row r="785" ht="14.25" customHeight="1">
      <c r="C785" s="75"/>
    </row>
    <row r="786" ht="14.25" customHeight="1">
      <c r="C786" s="75"/>
    </row>
    <row r="787" ht="14.25" customHeight="1">
      <c r="C787" s="75"/>
    </row>
    <row r="788" ht="14.25" customHeight="1">
      <c r="C788" s="75"/>
    </row>
    <row r="789" ht="14.25" customHeight="1">
      <c r="C789" s="75"/>
    </row>
    <row r="790" ht="14.25" customHeight="1">
      <c r="C790" s="75"/>
    </row>
    <row r="791" ht="14.25" customHeight="1">
      <c r="C791" s="75"/>
    </row>
    <row r="792" ht="14.25" customHeight="1">
      <c r="C792" s="75"/>
    </row>
    <row r="793" ht="14.25" customHeight="1">
      <c r="C793" s="75"/>
    </row>
    <row r="794" ht="14.25" customHeight="1">
      <c r="C794" s="75"/>
    </row>
    <row r="795" ht="14.25" customHeight="1">
      <c r="C795" s="75"/>
    </row>
    <row r="796" ht="14.25" customHeight="1">
      <c r="C796" s="75"/>
    </row>
    <row r="797" ht="14.25" customHeight="1">
      <c r="C797" s="75"/>
    </row>
    <row r="798" ht="14.25" customHeight="1">
      <c r="C798" s="75"/>
    </row>
    <row r="799" ht="14.25" customHeight="1">
      <c r="C799" s="75"/>
    </row>
    <row r="800" ht="14.25" customHeight="1">
      <c r="C800" s="75"/>
    </row>
    <row r="801" ht="14.25" customHeight="1">
      <c r="C801" s="75"/>
    </row>
    <row r="802" ht="14.25" customHeight="1">
      <c r="C802" s="75"/>
    </row>
    <row r="803" ht="14.25" customHeight="1">
      <c r="C803" s="75"/>
    </row>
    <row r="804" ht="14.25" customHeight="1">
      <c r="C804" s="75"/>
    </row>
    <row r="805" ht="14.25" customHeight="1">
      <c r="C805" s="75"/>
    </row>
    <row r="806" ht="14.25" customHeight="1">
      <c r="C806" s="75"/>
    </row>
    <row r="807" ht="14.25" customHeight="1">
      <c r="C807" s="75"/>
    </row>
    <row r="808" ht="14.25" customHeight="1">
      <c r="C808" s="75"/>
    </row>
    <row r="809" ht="14.25" customHeight="1">
      <c r="C809" s="75"/>
    </row>
    <row r="810" ht="14.25" customHeight="1">
      <c r="C810" s="75"/>
    </row>
    <row r="811" ht="14.25" customHeight="1">
      <c r="C811" s="75"/>
    </row>
    <row r="812" ht="14.25" customHeight="1">
      <c r="C812" s="75"/>
    </row>
    <row r="813" ht="14.25" customHeight="1">
      <c r="C813" s="75"/>
    </row>
    <row r="814" ht="14.25" customHeight="1">
      <c r="C814" s="75"/>
    </row>
    <row r="815" ht="14.25" customHeight="1">
      <c r="C815" s="75"/>
    </row>
    <row r="816" ht="14.25" customHeight="1">
      <c r="C816" s="75"/>
    </row>
    <row r="817" ht="14.25" customHeight="1">
      <c r="C817" s="75"/>
    </row>
    <row r="818" ht="14.25" customHeight="1">
      <c r="C818" s="75"/>
    </row>
    <row r="819" ht="14.25" customHeight="1">
      <c r="C819" s="75"/>
    </row>
    <row r="820" ht="14.25" customHeight="1">
      <c r="C820" s="75"/>
    </row>
    <row r="821" ht="14.25" customHeight="1">
      <c r="C821" s="75"/>
    </row>
    <row r="822" ht="14.25" customHeight="1">
      <c r="C822" s="75"/>
    </row>
    <row r="823" ht="14.25" customHeight="1">
      <c r="C823" s="75"/>
    </row>
    <row r="824" ht="14.25" customHeight="1">
      <c r="C824" s="75"/>
    </row>
    <row r="825" ht="14.25" customHeight="1">
      <c r="C825" s="75"/>
    </row>
    <row r="826" ht="14.25" customHeight="1">
      <c r="C826" s="75"/>
    </row>
    <row r="827" ht="14.25" customHeight="1">
      <c r="C827" s="75"/>
    </row>
    <row r="828" ht="14.25" customHeight="1">
      <c r="C828" s="75"/>
    </row>
    <row r="829" ht="14.25" customHeight="1">
      <c r="C829" s="75"/>
    </row>
    <row r="830" ht="14.25" customHeight="1">
      <c r="C830" s="75"/>
    </row>
    <row r="831" ht="14.25" customHeight="1">
      <c r="C831" s="75"/>
    </row>
    <row r="832" ht="14.25" customHeight="1">
      <c r="C832" s="75"/>
    </row>
    <row r="833" ht="14.25" customHeight="1">
      <c r="C833" s="75"/>
    </row>
    <row r="834" ht="14.25" customHeight="1">
      <c r="C834" s="75"/>
    </row>
    <row r="835" ht="14.25" customHeight="1">
      <c r="C835" s="75"/>
    </row>
    <row r="836" ht="14.25" customHeight="1">
      <c r="C836" s="75"/>
    </row>
    <row r="837" ht="14.25" customHeight="1">
      <c r="C837" s="75"/>
    </row>
    <row r="838" ht="14.25" customHeight="1">
      <c r="C838" s="75"/>
    </row>
    <row r="839" ht="14.25" customHeight="1">
      <c r="C839" s="75"/>
    </row>
    <row r="840" ht="14.25" customHeight="1">
      <c r="C840" s="75"/>
    </row>
    <row r="841" ht="14.25" customHeight="1">
      <c r="C841" s="75"/>
    </row>
    <row r="842" ht="14.25" customHeight="1">
      <c r="C842" s="75"/>
    </row>
    <row r="843" ht="14.25" customHeight="1">
      <c r="C843" s="75"/>
    </row>
    <row r="844" ht="14.25" customHeight="1">
      <c r="C844" s="75"/>
    </row>
    <row r="845" ht="14.25" customHeight="1">
      <c r="C845" s="75"/>
    </row>
    <row r="846" ht="14.25" customHeight="1">
      <c r="C846" s="75"/>
    </row>
    <row r="847" ht="14.25" customHeight="1">
      <c r="C847" s="75"/>
    </row>
    <row r="848" ht="14.25" customHeight="1">
      <c r="C848" s="75"/>
    </row>
    <row r="849" ht="14.25" customHeight="1">
      <c r="C849" s="75"/>
    </row>
    <row r="850" ht="14.25" customHeight="1">
      <c r="C850" s="75"/>
    </row>
    <row r="851" ht="14.25" customHeight="1">
      <c r="C851" s="75"/>
    </row>
    <row r="852" ht="14.25" customHeight="1">
      <c r="C852" s="75"/>
    </row>
    <row r="853" ht="14.25" customHeight="1">
      <c r="C853" s="75"/>
    </row>
    <row r="854" ht="14.25" customHeight="1">
      <c r="C854" s="75"/>
    </row>
    <row r="855" ht="14.25" customHeight="1">
      <c r="C855" s="75"/>
    </row>
    <row r="856" ht="14.25" customHeight="1">
      <c r="C856" s="75"/>
    </row>
    <row r="857" ht="14.25" customHeight="1">
      <c r="C857" s="75"/>
    </row>
    <row r="858" ht="14.25" customHeight="1">
      <c r="C858" s="75"/>
    </row>
    <row r="859" ht="14.25" customHeight="1">
      <c r="C859" s="75"/>
    </row>
    <row r="860" ht="14.25" customHeight="1">
      <c r="C860" s="75"/>
    </row>
    <row r="861" ht="14.25" customHeight="1">
      <c r="C861" s="75"/>
    </row>
    <row r="862" ht="14.25" customHeight="1">
      <c r="C862" s="75"/>
    </row>
    <row r="863" ht="14.25" customHeight="1">
      <c r="C863" s="75"/>
    </row>
    <row r="864" ht="14.25" customHeight="1">
      <c r="C864" s="75"/>
    </row>
    <row r="865" ht="14.25" customHeight="1">
      <c r="C865" s="75"/>
    </row>
    <row r="866" ht="14.25" customHeight="1">
      <c r="C866" s="75"/>
    </row>
    <row r="867" ht="14.25" customHeight="1">
      <c r="C867" s="75"/>
    </row>
    <row r="868" ht="14.25" customHeight="1">
      <c r="C868" s="75"/>
    </row>
    <row r="869" ht="14.25" customHeight="1">
      <c r="C869" s="75"/>
    </row>
    <row r="870" ht="14.25" customHeight="1">
      <c r="C870" s="75"/>
    </row>
    <row r="871" ht="14.25" customHeight="1">
      <c r="C871" s="75"/>
    </row>
    <row r="872" ht="14.25" customHeight="1">
      <c r="C872" s="75"/>
    </row>
    <row r="873" ht="14.25" customHeight="1">
      <c r="C873" s="75"/>
    </row>
    <row r="874" ht="14.25" customHeight="1">
      <c r="C874" s="75"/>
    </row>
    <row r="875" ht="14.25" customHeight="1">
      <c r="C875" s="75"/>
    </row>
    <row r="876" ht="14.25" customHeight="1">
      <c r="C876" s="75"/>
    </row>
    <row r="877" ht="14.25" customHeight="1">
      <c r="C877" s="75"/>
    </row>
    <row r="878" ht="14.25" customHeight="1">
      <c r="C878" s="75"/>
    </row>
    <row r="879" ht="14.25" customHeight="1">
      <c r="C879" s="75"/>
    </row>
    <row r="880" ht="14.25" customHeight="1">
      <c r="C880" s="75"/>
    </row>
    <row r="881" ht="14.25" customHeight="1">
      <c r="C881" s="75"/>
    </row>
    <row r="882" ht="14.25" customHeight="1">
      <c r="C882" s="75"/>
    </row>
    <row r="883" ht="14.25" customHeight="1">
      <c r="C883" s="75"/>
    </row>
    <row r="884" ht="14.25" customHeight="1">
      <c r="C884" s="75"/>
    </row>
    <row r="885" ht="14.25" customHeight="1">
      <c r="C885" s="75"/>
    </row>
    <row r="886" ht="14.25" customHeight="1">
      <c r="C886" s="75"/>
    </row>
    <row r="887" ht="14.25" customHeight="1">
      <c r="C887" s="75"/>
    </row>
    <row r="888" ht="14.25" customHeight="1">
      <c r="C888" s="75"/>
    </row>
    <row r="889" ht="14.25" customHeight="1">
      <c r="C889" s="75"/>
    </row>
    <row r="890" ht="14.25" customHeight="1">
      <c r="C890" s="75"/>
    </row>
    <row r="891" ht="14.25" customHeight="1">
      <c r="C891" s="75"/>
    </row>
    <row r="892" ht="14.25" customHeight="1">
      <c r="C892" s="75"/>
    </row>
    <row r="893" ht="14.25" customHeight="1">
      <c r="C893" s="75"/>
    </row>
    <row r="894" ht="14.25" customHeight="1">
      <c r="C894" s="75"/>
    </row>
    <row r="895" ht="14.25" customHeight="1">
      <c r="C895" s="75"/>
    </row>
    <row r="896" ht="14.25" customHeight="1">
      <c r="C896" s="75"/>
    </row>
    <row r="897" ht="14.25" customHeight="1">
      <c r="C897" s="75"/>
    </row>
    <row r="898" ht="14.25" customHeight="1">
      <c r="C898" s="75"/>
    </row>
    <row r="899" ht="14.25" customHeight="1">
      <c r="C899" s="75"/>
    </row>
    <row r="900" ht="14.25" customHeight="1">
      <c r="C900" s="75"/>
    </row>
    <row r="901" ht="14.25" customHeight="1">
      <c r="C901" s="75"/>
    </row>
    <row r="902" ht="14.25" customHeight="1">
      <c r="C902" s="75"/>
    </row>
    <row r="903" ht="14.25" customHeight="1">
      <c r="C903" s="75"/>
    </row>
    <row r="904" ht="14.25" customHeight="1">
      <c r="C904" s="75"/>
    </row>
    <row r="905" ht="14.25" customHeight="1">
      <c r="C905" s="75"/>
    </row>
    <row r="906" ht="14.25" customHeight="1">
      <c r="C906" s="75"/>
    </row>
    <row r="907" ht="14.25" customHeight="1">
      <c r="C907" s="75"/>
    </row>
    <row r="908" ht="14.25" customHeight="1">
      <c r="C908" s="75"/>
    </row>
    <row r="909" ht="14.25" customHeight="1">
      <c r="C909" s="75"/>
    </row>
    <row r="910" ht="14.25" customHeight="1">
      <c r="C910" s="75"/>
    </row>
    <row r="911" ht="14.25" customHeight="1">
      <c r="C911" s="75"/>
    </row>
    <row r="912" ht="14.25" customHeight="1">
      <c r="C912" s="75"/>
    </row>
    <row r="913" ht="14.25" customHeight="1">
      <c r="C913" s="75"/>
    </row>
    <row r="914" ht="14.25" customHeight="1">
      <c r="C914" s="75"/>
    </row>
    <row r="915" ht="14.25" customHeight="1">
      <c r="C915" s="75"/>
    </row>
    <row r="916" ht="14.25" customHeight="1">
      <c r="C916" s="75"/>
    </row>
    <row r="917" ht="14.25" customHeight="1">
      <c r="C917" s="75"/>
    </row>
    <row r="918" ht="14.25" customHeight="1">
      <c r="C918" s="75"/>
    </row>
    <row r="919" ht="14.25" customHeight="1">
      <c r="C919" s="75"/>
    </row>
    <row r="920" ht="14.25" customHeight="1">
      <c r="C920" s="75"/>
    </row>
    <row r="921" ht="14.25" customHeight="1">
      <c r="C921" s="75"/>
    </row>
    <row r="922" ht="14.25" customHeight="1">
      <c r="C922" s="75"/>
    </row>
    <row r="923" ht="14.25" customHeight="1">
      <c r="C923" s="75"/>
    </row>
    <row r="924" ht="14.25" customHeight="1">
      <c r="C924" s="75"/>
    </row>
    <row r="925" ht="14.25" customHeight="1">
      <c r="C925" s="75"/>
    </row>
    <row r="926" ht="14.25" customHeight="1">
      <c r="C926" s="75"/>
    </row>
    <row r="927" ht="14.25" customHeight="1">
      <c r="C927" s="75"/>
    </row>
    <row r="928" ht="14.25" customHeight="1">
      <c r="C928" s="75"/>
    </row>
    <row r="929" ht="14.25" customHeight="1">
      <c r="C929" s="75"/>
    </row>
    <row r="930" ht="14.25" customHeight="1">
      <c r="C930" s="75"/>
    </row>
    <row r="931" ht="14.25" customHeight="1">
      <c r="C931" s="75"/>
    </row>
    <row r="932" ht="14.25" customHeight="1">
      <c r="C932" s="75"/>
    </row>
    <row r="933" ht="14.25" customHeight="1">
      <c r="C933" s="75"/>
    </row>
    <row r="934" ht="14.25" customHeight="1">
      <c r="C934" s="75"/>
    </row>
    <row r="935" ht="14.25" customHeight="1">
      <c r="C935" s="75"/>
    </row>
    <row r="936" ht="14.25" customHeight="1">
      <c r="C936" s="75"/>
    </row>
    <row r="937" ht="14.25" customHeight="1">
      <c r="C937" s="75"/>
    </row>
    <row r="938" ht="14.25" customHeight="1">
      <c r="C938" s="75"/>
    </row>
    <row r="939" ht="14.25" customHeight="1">
      <c r="C939" s="75"/>
    </row>
    <row r="940" ht="14.25" customHeight="1">
      <c r="C940" s="75"/>
    </row>
    <row r="941" ht="14.25" customHeight="1">
      <c r="C941" s="75"/>
    </row>
    <row r="942" ht="14.25" customHeight="1">
      <c r="C942" s="75"/>
    </row>
    <row r="943" ht="14.25" customHeight="1">
      <c r="C943" s="75"/>
    </row>
    <row r="944" ht="14.25" customHeight="1">
      <c r="C944" s="75"/>
    </row>
    <row r="945" ht="14.25" customHeight="1">
      <c r="C945" s="75"/>
    </row>
    <row r="946" ht="14.25" customHeight="1">
      <c r="C946" s="75"/>
    </row>
    <row r="947" ht="14.25" customHeight="1">
      <c r="C947" s="75"/>
    </row>
    <row r="948" ht="14.25" customHeight="1">
      <c r="C948" s="75"/>
    </row>
    <row r="949" ht="14.25" customHeight="1">
      <c r="C949" s="75"/>
    </row>
    <row r="950" ht="14.25" customHeight="1">
      <c r="C950" s="75"/>
    </row>
    <row r="951" ht="14.25" customHeight="1">
      <c r="C951" s="75"/>
    </row>
    <row r="952" ht="14.25" customHeight="1">
      <c r="C952" s="75"/>
    </row>
    <row r="953" ht="14.25" customHeight="1">
      <c r="C953" s="75"/>
    </row>
    <row r="954" ht="14.25" customHeight="1">
      <c r="C954" s="75"/>
    </row>
    <row r="955" ht="14.25" customHeight="1">
      <c r="C955" s="75"/>
    </row>
    <row r="956" ht="14.25" customHeight="1">
      <c r="C956" s="75"/>
    </row>
    <row r="957" ht="14.25" customHeight="1">
      <c r="C957" s="75"/>
    </row>
    <row r="958" ht="14.25" customHeight="1">
      <c r="C958" s="75"/>
    </row>
    <row r="959" ht="14.25" customHeight="1">
      <c r="C959" s="75"/>
    </row>
    <row r="960" ht="14.25" customHeight="1">
      <c r="C960" s="75"/>
    </row>
    <row r="961" ht="14.25" customHeight="1">
      <c r="C961" s="75"/>
    </row>
    <row r="962" ht="14.25" customHeight="1">
      <c r="C962" s="75"/>
    </row>
    <row r="963" ht="14.25" customHeight="1">
      <c r="C963" s="75"/>
    </row>
    <row r="964" ht="14.25" customHeight="1">
      <c r="C964" s="75"/>
    </row>
    <row r="965" ht="14.25" customHeight="1">
      <c r="C965" s="75"/>
    </row>
    <row r="966" ht="14.25" customHeight="1">
      <c r="C966" s="75"/>
    </row>
    <row r="967" ht="14.25" customHeight="1">
      <c r="C967" s="75"/>
    </row>
    <row r="968" ht="14.25" customHeight="1">
      <c r="C968" s="75"/>
    </row>
    <row r="969" ht="14.25" customHeight="1">
      <c r="C969" s="75"/>
    </row>
    <row r="970" ht="14.25" customHeight="1">
      <c r="C970" s="75"/>
    </row>
    <row r="971" ht="14.25" customHeight="1">
      <c r="C971" s="75"/>
    </row>
    <row r="972" ht="14.25" customHeight="1">
      <c r="C972" s="75"/>
    </row>
    <row r="973" ht="14.25" customHeight="1">
      <c r="C973" s="75"/>
    </row>
    <row r="974" ht="14.25" customHeight="1">
      <c r="C974" s="75"/>
    </row>
    <row r="975" ht="14.25" customHeight="1">
      <c r="C975" s="75"/>
    </row>
    <row r="976" ht="14.25" customHeight="1">
      <c r="C976" s="75"/>
    </row>
    <row r="977" ht="14.25" customHeight="1">
      <c r="C977" s="75"/>
    </row>
    <row r="978" ht="14.25" customHeight="1">
      <c r="C978" s="75"/>
    </row>
    <row r="979" ht="14.25" customHeight="1">
      <c r="C979" s="75"/>
    </row>
    <row r="980" ht="14.25" customHeight="1">
      <c r="C980" s="75"/>
    </row>
    <row r="981" ht="14.25" customHeight="1">
      <c r="C981" s="75"/>
    </row>
    <row r="982" ht="14.25" customHeight="1">
      <c r="C982" s="75"/>
    </row>
    <row r="983" ht="14.25" customHeight="1">
      <c r="C983" s="75"/>
    </row>
    <row r="984" ht="14.25" customHeight="1">
      <c r="C984" s="75"/>
    </row>
    <row r="985" ht="14.25" customHeight="1">
      <c r="C985" s="75"/>
    </row>
    <row r="986" ht="14.25" customHeight="1">
      <c r="C986" s="75"/>
    </row>
    <row r="987" ht="14.25" customHeight="1">
      <c r="C987" s="75"/>
    </row>
    <row r="988" ht="14.25" customHeight="1">
      <c r="C988" s="75"/>
    </row>
    <row r="989" ht="14.25" customHeight="1">
      <c r="C989" s="75"/>
    </row>
    <row r="990" ht="14.25" customHeight="1">
      <c r="C990" s="75"/>
    </row>
    <row r="991" ht="14.25" customHeight="1">
      <c r="C991" s="75"/>
    </row>
    <row r="992" ht="14.25" customHeight="1">
      <c r="C992" s="75"/>
    </row>
    <row r="993" ht="14.25" customHeight="1">
      <c r="C993" s="75"/>
    </row>
    <row r="994" ht="14.25" customHeight="1">
      <c r="C994" s="75"/>
    </row>
    <row r="995" ht="14.25" customHeight="1">
      <c r="C995" s="75"/>
    </row>
    <row r="996" ht="14.25" customHeight="1">
      <c r="C996" s="75"/>
    </row>
    <row r="997" ht="14.25" customHeight="1">
      <c r="C997" s="75"/>
    </row>
    <row r="998" ht="14.25" customHeight="1">
      <c r="C998" s="75"/>
    </row>
    <row r="999" ht="14.25" customHeight="1">
      <c r="C999" s="75"/>
    </row>
    <row r="1000" ht="14.25" customHeight="1">
      <c r="C1000" s="75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4.29"/>
    <col customWidth="1" min="2" max="2" width="9.57"/>
    <col customWidth="1" min="3" max="3" width="32.14"/>
    <col customWidth="1" min="4" max="4" width="8.71"/>
    <col customWidth="1" min="5" max="5" width="20.57"/>
    <col customWidth="1" min="6" max="6" width="8.71"/>
    <col customWidth="1" min="7" max="7" width="2.14"/>
    <col customWidth="1" min="8" max="20" width="8.71"/>
  </cols>
  <sheetData>
    <row r="1" ht="12.0" customHeight="1">
      <c r="A1" s="1"/>
      <c r="B1" s="5">
        <v>2018.0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2.0" customHeight="1">
      <c r="A2" s="7"/>
      <c r="B2" s="5" t="s">
        <v>4</v>
      </c>
      <c r="C2" s="11" t="s">
        <v>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2.0" customHeight="1">
      <c r="A3" s="12" t="s">
        <v>12</v>
      </c>
      <c r="B3" s="13">
        <v>9814.0</v>
      </c>
      <c r="C3" s="14"/>
      <c r="D3" s="1"/>
      <c r="E3" s="36" t="s">
        <v>159</v>
      </c>
      <c r="F3" s="36">
        <v>16391.78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12.0" customHeight="1">
      <c r="A4" s="16" t="s">
        <v>13</v>
      </c>
      <c r="B4" s="19"/>
      <c r="C4" s="1"/>
      <c r="D4" s="1"/>
      <c r="E4" s="36" t="s">
        <v>160</v>
      </c>
      <c r="F4" s="1">
        <f>104.27+93.74</f>
        <v>198.01</v>
      </c>
      <c r="G4" s="1"/>
      <c r="H4" s="36" t="s">
        <v>161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ht="12.0" customHeight="1">
      <c r="A5" s="16" t="s">
        <v>17</v>
      </c>
      <c r="B5" s="19"/>
      <c r="C5" s="1"/>
      <c r="D5" s="1"/>
      <c r="E5" s="36" t="s">
        <v>162</v>
      </c>
      <c r="F5" s="1">
        <f>23.29+1336</f>
        <v>1359.29</v>
      </c>
      <c r="G5" s="1"/>
      <c r="H5" s="36" t="s">
        <v>163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ht="12.0" customHeight="1">
      <c r="A6" s="16" t="s">
        <v>19</v>
      </c>
      <c r="B6" s="19"/>
      <c r="C6" s="1"/>
      <c r="D6" s="1"/>
      <c r="E6" s="36" t="s">
        <v>164</v>
      </c>
      <c r="F6" s="1">
        <f>1199+1399</f>
        <v>2598</v>
      </c>
      <c r="G6" s="1"/>
      <c r="H6" s="36" t="s">
        <v>165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ht="12.0" customHeight="1">
      <c r="A7" s="16" t="s">
        <v>20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ht="12.0" customHeight="1">
      <c r="A8" s="16" t="s">
        <v>22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ht="12.0" customHeight="1">
      <c r="A9" s="16" t="s">
        <v>23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ht="12.0" customHeight="1">
      <c r="A10" s="12" t="s">
        <v>26</v>
      </c>
      <c r="B10" s="13">
        <v>4420.0</v>
      </c>
      <c r="C10" s="1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ht="12.0" customHeight="1">
      <c r="A11" s="30" t="s">
        <v>30</v>
      </c>
      <c r="B11" s="2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ht="12.0" customHeight="1">
      <c r="A12" s="30" t="s">
        <v>42</v>
      </c>
      <c r="B12" s="2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ht="12.0" customHeight="1">
      <c r="A13" s="30" t="s">
        <v>166</v>
      </c>
      <c r="B13" s="2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ht="12.0" customHeight="1">
      <c r="A14" s="30" t="s">
        <v>167</v>
      </c>
      <c r="B14" s="21">
        <v>0.0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ht="12.0" customHeight="1">
      <c r="A15" s="12" t="s">
        <v>168</v>
      </c>
      <c r="B15" s="13">
        <v>640.0</v>
      </c>
      <c r="C15" s="1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ht="12.0" customHeight="1">
      <c r="A16" s="16" t="s">
        <v>53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ht="12.0" customHeight="1">
      <c r="A17" s="16" t="s">
        <v>55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ht="12.0" customHeight="1">
      <c r="A18" s="16" t="s">
        <v>56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ht="12.0" customHeight="1">
      <c r="A19" s="37" t="s">
        <v>60</v>
      </c>
      <c r="B19" s="15">
        <v>1300.0</v>
      </c>
      <c r="C19" s="1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12.0" customHeight="1">
      <c r="A20" s="16" t="s">
        <v>61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ht="12.0" customHeight="1">
      <c r="A21" s="16" t="s">
        <v>63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12.0" customHeight="1">
      <c r="A22" s="16" t="s">
        <v>65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12.0" customHeight="1">
      <c r="A23" s="16" t="s">
        <v>67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12.0" customHeight="1">
      <c r="A24" s="16" t="s">
        <v>72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ht="12.0" customHeight="1">
      <c r="A25" s="16" t="s">
        <v>73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2.0" customHeight="1">
      <c r="A26" s="12" t="s">
        <v>90</v>
      </c>
      <c r="B26" s="13">
        <f>SUM(B27:B29)</f>
        <v>166</v>
      </c>
      <c r="C26" s="1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12.0" customHeight="1">
      <c r="A27" s="16" t="s">
        <v>104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ht="12.0" customHeight="1">
      <c r="A28" s="16" t="s">
        <v>102</v>
      </c>
      <c r="B28" s="19">
        <v>166.0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ht="12.0" customHeight="1">
      <c r="A29" s="16" t="s">
        <v>106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ht="12.0" customHeight="1">
      <c r="A30" s="12" t="s">
        <v>110</v>
      </c>
      <c r="B30" s="15">
        <v>0.0</v>
      </c>
      <c r="C30" s="1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ht="12.0" customHeight="1">
      <c r="A31" s="30" t="s">
        <v>115</v>
      </c>
      <c r="B31" s="2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ht="12.0" customHeight="1">
      <c r="A32" s="37" t="s">
        <v>169</v>
      </c>
      <c r="B32" s="15">
        <v>2455.0</v>
      </c>
      <c r="C32" s="1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ht="12.0" customHeight="1">
      <c r="A33" s="30" t="s">
        <v>119</v>
      </c>
      <c r="B33" s="2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ht="12.0" customHeight="1">
      <c r="A34" s="30" t="s">
        <v>123</v>
      </c>
      <c r="B34" s="2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ht="12.0" customHeight="1">
      <c r="A35" s="30" t="s">
        <v>125</v>
      </c>
      <c r="B35" s="2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ht="12.0" customHeight="1">
      <c r="A36" s="12" t="s">
        <v>54</v>
      </c>
      <c r="B36" s="13">
        <f>SUM(B37:B39)</f>
        <v>6509</v>
      </c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ht="12.0" customHeight="1">
      <c r="A37" s="16" t="s">
        <v>128</v>
      </c>
      <c r="B37" s="19">
        <v>4100.0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ht="12.0" customHeight="1">
      <c r="A38" s="71" t="s">
        <v>130</v>
      </c>
      <c r="B38" s="72">
        <v>2175.0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ht="12.0" customHeight="1">
      <c r="A39" s="16" t="s">
        <v>132</v>
      </c>
      <c r="B39" s="19">
        <v>234.0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ht="12.0" customHeight="1">
      <c r="A40" s="37" t="s">
        <v>134</v>
      </c>
      <c r="B40" s="15">
        <v>2200.0</v>
      </c>
      <c r="C40" s="1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ht="12.0" customHeight="1">
      <c r="A41" s="25" t="s">
        <v>135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ht="12.0" customHeight="1">
      <c r="A42" s="73" t="s">
        <v>123</v>
      </c>
      <c r="B42" s="72"/>
      <c r="C42" s="36" t="s">
        <v>136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ht="12.0" customHeight="1">
      <c r="A43" s="73" t="s">
        <v>119</v>
      </c>
      <c r="B43" s="72"/>
      <c r="C43" s="36" t="s">
        <v>137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ht="12.0" customHeight="1">
      <c r="A44" s="12" t="s">
        <v>138</v>
      </c>
      <c r="B44" s="13"/>
      <c r="C44" s="1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ht="12.0" customHeight="1">
      <c r="A45" s="27" t="s">
        <v>139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ht="12.0" customHeight="1">
      <c r="A46" s="27" t="s">
        <v>140</v>
      </c>
      <c r="B46" s="27">
        <v>1500.0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ht="12.0" customHeight="1">
      <c r="A47" s="19" t="s">
        <v>141</v>
      </c>
      <c r="B47" s="19">
        <v>2416.0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ht="12.0" customHeight="1">
      <c r="A48" s="11"/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ht="12.0" customHeight="1">
      <c r="A49" s="11"/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ht="12.0" customHeight="1">
      <c r="A50" s="11"/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ht="12.0" customHeight="1">
      <c r="A51" s="11"/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ht="12.0" customHeight="1">
      <c r="A52" s="11"/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ht="12.0" customHeight="1">
      <c r="A53" s="11"/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ht="12.0" customHeight="1">
      <c r="A54" s="11"/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ht="12.0" customHeight="1">
      <c r="A55" s="11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ht="12.0" customHeight="1">
      <c r="A56" s="11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ht="12.0" customHeight="1">
      <c r="A57" s="11"/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ht="12.0" customHeight="1">
      <c r="A58" s="11"/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ht="12.0" customHeight="1">
      <c r="A59" s="11"/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ht="12.0" customHeight="1">
      <c r="A60" s="11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ht="12.0" customHeight="1">
      <c r="A61" s="11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ht="12.0" customHeight="1">
      <c r="A62" s="11"/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ht="12.0" customHeight="1">
      <c r="A63" s="11"/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ht="12.0" customHeight="1">
      <c r="A64" s="11"/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ht="12.0" customHeight="1">
      <c r="A65" s="11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ht="12.0" customHeight="1">
      <c r="A66" s="11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ht="12.0" customHeight="1">
      <c r="A67" s="11"/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ht="12.0" customHeight="1">
      <c r="A68" s="11"/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ht="12.0" customHeight="1">
      <c r="A69" s="11"/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ht="12.0" customHeight="1">
      <c r="A70" s="11"/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ht="12.0" customHeight="1">
      <c r="A71" s="11"/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ht="12.0" customHeight="1">
      <c r="A72" s="11"/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ht="12.0" customHeight="1">
      <c r="A73" s="11"/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ht="12.0" customHeight="1">
      <c r="A74" s="11"/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ht="12.0" customHeight="1">
      <c r="A75" s="11"/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ht="12.0" customHeight="1">
      <c r="A76" s="11"/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ht="12.0" customHeight="1">
      <c r="A77" s="11"/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ht="12.0" customHeight="1">
      <c r="A78" s="11"/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ht="12.0" customHeight="1">
      <c r="A79" s="11"/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ht="12.0" customHeight="1">
      <c r="A80" s="11"/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ht="12.0" customHeight="1">
      <c r="A81" s="11"/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ht="12.0" customHeight="1">
      <c r="A82" s="11"/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ht="12.0" customHeight="1">
      <c r="A83" s="11"/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ht="12.0" customHeight="1">
      <c r="A84" s="11"/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ht="12.0" customHeight="1">
      <c r="A85" s="11"/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ht="12.0" customHeight="1">
      <c r="A86" s="11"/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ht="12.0" customHeight="1">
      <c r="A87" s="11"/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ht="12.0" customHeight="1">
      <c r="A88" s="11"/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ht="12.0" customHeight="1">
      <c r="A89" s="11"/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ht="12.0" customHeight="1">
      <c r="A90" s="11"/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ht="12.0" customHeight="1">
      <c r="A91" s="11"/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ht="12.0" customHeight="1">
      <c r="A92" s="11"/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ht="12.0" customHeight="1">
      <c r="A93" s="11"/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ht="12.0" customHeight="1">
      <c r="A94" s="11"/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ht="12.0" customHeight="1">
      <c r="A95" s="11"/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ht="12.0" customHeight="1">
      <c r="A96" s="11"/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ht="12.0" customHeight="1">
      <c r="A97" s="11"/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ht="12.0" customHeight="1">
      <c r="A98" s="11"/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ht="12.0" customHeight="1">
      <c r="A99" s="11"/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ht="12.0" customHeight="1">
      <c r="A100" s="11"/>
      <c r="B100" s="1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ht="12.0" customHeight="1">
      <c r="A101" s="11"/>
      <c r="B101" s="1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ht="12.0" customHeight="1">
      <c r="A102" s="1"/>
      <c r="B102" s="1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ht="12.0" customHeight="1">
      <c r="A103" s="1"/>
      <c r="B103" s="1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ht="12.0" customHeight="1">
      <c r="A104" s="1"/>
      <c r="B104" s="1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ht="12.0" customHeight="1">
      <c r="A105" s="1"/>
      <c r="B105" s="1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ht="12.0" customHeight="1">
      <c r="A106" s="1"/>
      <c r="B106" s="1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ht="12.0" customHeight="1">
      <c r="A107" s="1"/>
      <c r="B107" s="1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ht="12.0" customHeight="1">
      <c r="A108" s="1"/>
      <c r="B108" s="1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ht="12.0" customHeight="1">
      <c r="A109" s="1"/>
      <c r="B109" s="1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ht="12.0" customHeight="1">
      <c r="A110" s="1"/>
      <c r="B110" s="1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ht="12.0" customHeight="1">
      <c r="A111" s="1"/>
      <c r="B111" s="1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ht="12.0" customHeight="1">
      <c r="A112" s="1"/>
      <c r="B112" s="1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ht="12.0" customHeight="1">
      <c r="A113" s="1"/>
      <c r="B113" s="1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ht="12.0" customHeight="1">
      <c r="A114" s="1"/>
      <c r="B114" s="1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ht="12.0" customHeight="1">
      <c r="A115" s="1"/>
      <c r="B115" s="1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ht="12.0" customHeight="1">
      <c r="A116" s="1"/>
      <c r="B116" s="1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ht="12.0" customHeight="1">
      <c r="A117" s="1"/>
      <c r="B117" s="1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ht="12.0" customHeight="1">
      <c r="A118" s="1"/>
      <c r="B118" s="1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ht="12.0" customHeight="1">
      <c r="A119" s="1"/>
      <c r="B119" s="1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ht="12.0" customHeight="1">
      <c r="A120" s="1"/>
      <c r="B120" s="1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ht="12.0" customHeight="1">
      <c r="A121" s="1"/>
      <c r="B121" s="1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ht="12.0" customHeight="1">
      <c r="A122" s="1"/>
      <c r="B122" s="1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ht="12.0" customHeight="1">
      <c r="A123" s="1"/>
      <c r="B123" s="1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ht="12.0" customHeight="1">
      <c r="A124" s="1"/>
      <c r="B124" s="1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ht="12.0" customHeight="1">
      <c r="A125" s="1"/>
      <c r="B125" s="1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ht="12.0" customHeight="1">
      <c r="A126" s="1"/>
      <c r="B126" s="1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ht="12.0" customHeight="1">
      <c r="A127" s="1"/>
      <c r="B127" s="1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ht="12.0" customHeight="1">
      <c r="A128" s="1"/>
      <c r="B128" s="1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ht="12.0" customHeight="1">
      <c r="A129" s="1"/>
      <c r="B129" s="1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ht="12.0" customHeight="1">
      <c r="A130" s="1"/>
      <c r="B130" s="1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ht="12.0" customHeight="1">
      <c r="A131" s="1"/>
      <c r="B131" s="1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ht="12.0" customHeight="1">
      <c r="A132" s="1"/>
      <c r="B132" s="1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ht="12.0" customHeight="1">
      <c r="A133" s="1"/>
      <c r="B133" s="1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ht="12.0" customHeight="1">
      <c r="A134" s="1"/>
      <c r="B134" s="1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ht="12.0" customHeight="1">
      <c r="A135" s="1"/>
      <c r="B135" s="1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ht="12.0" customHeight="1">
      <c r="A136" s="1"/>
      <c r="B136" s="1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ht="12.0" customHeight="1">
      <c r="A137" s="1"/>
      <c r="B137" s="1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ht="12.0" customHeight="1">
      <c r="A138" s="1"/>
      <c r="B138" s="1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ht="12.0" customHeight="1">
      <c r="A139" s="1"/>
      <c r="B139" s="1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ht="12.0" customHeight="1">
      <c r="A140" s="1"/>
      <c r="B140" s="1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ht="12.0" customHeight="1">
      <c r="A141" s="1"/>
      <c r="B141" s="1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ht="12.0" customHeight="1">
      <c r="A142" s="1"/>
      <c r="B142" s="1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ht="12.0" customHeight="1">
      <c r="A143" s="1"/>
      <c r="B143" s="1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ht="12.0" customHeight="1">
      <c r="A144" s="1"/>
      <c r="B144" s="1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ht="12.0" customHeight="1">
      <c r="A145" s="1"/>
      <c r="B145" s="1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ht="12.0" customHeight="1">
      <c r="A146" s="1"/>
      <c r="B146" s="1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ht="12.0" customHeight="1">
      <c r="A147" s="1"/>
      <c r="B147" s="1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ht="12.0" customHeight="1">
      <c r="A148" s="1"/>
      <c r="B148" s="1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ht="12.0" customHeight="1">
      <c r="A149" s="1"/>
      <c r="B149" s="1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ht="12.0" customHeight="1">
      <c r="A150" s="1"/>
      <c r="B150" s="1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ht="12.0" customHeight="1">
      <c r="A151" s="1"/>
      <c r="B151" s="1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ht="12.0" customHeight="1">
      <c r="A152" s="1"/>
      <c r="B152" s="1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ht="12.0" customHeight="1">
      <c r="A153" s="1"/>
      <c r="B153" s="1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ht="12.0" customHeight="1">
      <c r="A154" s="1"/>
      <c r="B154" s="1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ht="12.0" customHeight="1">
      <c r="A155" s="1"/>
      <c r="B155" s="1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ht="12.0" customHeight="1">
      <c r="A156" s="1"/>
      <c r="B156" s="1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ht="12.0" customHeight="1">
      <c r="A157" s="1"/>
      <c r="B157" s="1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ht="12.0" customHeight="1">
      <c r="A158" s="1"/>
      <c r="B158" s="1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ht="12.0" customHeight="1">
      <c r="A159" s="1"/>
      <c r="B159" s="1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ht="12.0" customHeight="1">
      <c r="A160" s="1"/>
      <c r="B160" s="1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ht="12.0" customHeight="1">
      <c r="A161" s="1"/>
      <c r="B161" s="1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ht="12.0" customHeight="1">
      <c r="A162" s="1"/>
      <c r="B162" s="1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ht="12.0" customHeight="1">
      <c r="A163" s="1"/>
      <c r="B163" s="1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ht="12.0" customHeight="1">
      <c r="A164" s="1"/>
      <c r="B164" s="1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ht="12.0" customHeight="1">
      <c r="A165" s="1"/>
      <c r="B165" s="1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ht="12.0" customHeight="1">
      <c r="A166" s="1"/>
      <c r="B166" s="1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ht="12.0" customHeight="1">
      <c r="A167" s="1"/>
      <c r="B167" s="1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ht="12.0" customHeight="1">
      <c r="A168" s="1"/>
      <c r="B168" s="1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ht="12.0" customHeight="1">
      <c r="A169" s="1"/>
      <c r="B169" s="1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ht="12.0" customHeight="1">
      <c r="A170" s="1"/>
      <c r="B170" s="1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ht="12.0" customHeight="1">
      <c r="A171" s="1"/>
      <c r="B171" s="1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ht="12.0" customHeight="1">
      <c r="A172" s="1"/>
      <c r="B172" s="1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ht="12.0" customHeight="1">
      <c r="A173" s="1"/>
      <c r="B173" s="1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ht="12.0" customHeight="1">
      <c r="A174" s="1"/>
      <c r="B174" s="1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ht="12.0" customHeight="1">
      <c r="A175" s="1"/>
      <c r="B175" s="1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ht="12.0" customHeight="1">
      <c r="A176" s="1"/>
      <c r="B176" s="1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ht="12.0" customHeight="1">
      <c r="A177" s="1"/>
      <c r="B177" s="1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ht="12.0" customHeight="1">
      <c r="A178" s="1"/>
      <c r="B178" s="1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ht="12.0" customHeight="1">
      <c r="A179" s="1"/>
      <c r="B179" s="1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ht="12.0" customHeight="1">
      <c r="A180" s="1"/>
      <c r="B180" s="1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ht="12.0" customHeight="1">
      <c r="A181" s="1"/>
      <c r="B181" s="1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ht="12.0" customHeight="1">
      <c r="A182" s="1"/>
      <c r="B182" s="1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ht="12.0" customHeight="1">
      <c r="A183" s="1"/>
      <c r="B183" s="1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ht="12.0" customHeight="1">
      <c r="A184" s="1"/>
      <c r="B184" s="1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ht="12.0" customHeight="1">
      <c r="A185" s="1"/>
      <c r="B185" s="1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ht="12.0" customHeight="1">
      <c r="A186" s="1"/>
      <c r="B186" s="1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ht="12.0" customHeight="1">
      <c r="A187" s="1"/>
      <c r="B187" s="1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ht="12.0" customHeight="1">
      <c r="A188" s="1"/>
      <c r="B188" s="1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ht="12.0" customHeight="1">
      <c r="A189" s="1"/>
      <c r="B189" s="1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ht="12.0" customHeight="1">
      <c r="A190" s="1"/>
      <c r="B190" s="1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ht="12.0" customHeight="1">
      <c r="A191" s="1"/>
      <c r="B191" s="1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ht="12.0" customHeight="1">
      <c r="A192" s="1"/>
      <c r="B192" s="1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ht="12.0" customHeight="1">
      <c r="A193" s="1"/>
      <c r="B193" s="1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ht="12.0" customHeight="1">
      <c r="A194" s="1"/>
      <c r="B194" s="1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ht="12.0" customHeight="1">
      <c r="A195" s="1"/>
      <c r="B195" s="1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ht="12.0" customHeight="1">
      <c r="A196" s="1"/>
      <c r="B196" s="1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ht="12.0" customHeight="1">
      <c r="A197" s="1"/>
      <c r="B197" s="1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ht="12.0" customHeight="1">
      <c r="A198" s="1"/>
      <c r="B198" s="1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ht="12.0" customHeight="1">
      <c r="A199" s="1"/>
      <c r="B199" s="1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ht="12.0" customHeight="1">
      <c r="A200" s="1"/>
      <c r="B200" s="1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ht="12.0" customHeight="1">
      <c r="A201" s="1"/>
      <c r="B201" s="1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ht="12.0" customHeight="1">
      <c r="A202" s="1"/>
      <c r="B202" s="1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ht="12.0" customHeight="1">
      <c r="A203" s="1"/>
      <c r="B203" s="1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ht="12.0" customHeight="1">
      <c r="A204" s="1"/>
      <c r="B204" s="1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ht="12.0" customHeight="1">
      <c r="A205" s="1"/>
      <c r="B205" s="1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ht="12.0" customHeight="1">
      <c r="A206" s="1"/>
      <c r="B206" s="1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ht="12.0" customHeight="1">
      <c r="A207" s="1"/>
      <c r="B207" s="1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ht="12.0" customHeight="1">
      <c r="A208" s="1"/>
      <c r="B208" s="1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ht="12.0" customHeight="1">
      <c r="A209" s="1"/>
      <c r="B209" s="1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ht="12.0" customHeight="1">
      <c r="A210" s="1"/>
      <c r="B210" s="1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ht="12.0" customHeight="1">
      <c r="A211" s="1"/>
      <c r="B211" s="1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ht="12.0" customHeight="1">
      <c r="A212" s="1"/>
      <c r="B212" s="1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ht="12.0" customHeight="1">
      <c r="A213" s="1"/>
      <c r="B213" s="1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ht="12.0" customHeight="1">
      <c r="A214" s="1"/>
      <c r="B214" s="1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ht="12.0" customHeight="1">
      <c r="A215" s="1"/>
      <c r="B215" s="1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ht="12.0" customHeight="1">
      <c r="A216" s="1"/>
      <c r="B216" s="1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ht="12.0" customHeight="1">
      <c r="A217" s="1"/>
      <c r="B217" s="1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ht="12.0" customHeight="1">
      <c r="A218" s="1"/>
      <c r="B218" s="1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ht="12.0" customHeight="1">
      <c r="A219" s="1"/>
      <c r="B219" s="1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ht="12.0" customHeight="1">
      <c r="A220" s="1"/>
      <c r="B220" s="1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ht="12.0" customHeight="1">
      <c r="A221" s="1"/>
      <c r="B221" s="1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ht="12.0" customHeight="1">
      <c r="A222" s="1"/>
      <c r="B222" s="1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ht="12.0" customHeight="1">
      <c r="A223" s="1"/>
      <c r="B223" s="1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ht="12.0" customHeight="1">
      <c r="A224" s="1"/>
      <c r="B224" s="1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ht="12.0" customHeight="1">
      <c r="A225" s="1"/>
      <c r="B225" s="1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ht="12.0" customHeight="1">
      <c r="A226" s="1"/>
      <c r="B226" s="1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ht="12.0" customHeight="1">
      <c r="A227" s="1"/>
      <c r="B227" s="1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ht="12.0" customHeight="1">
      <c r="A228" s="1"/>
      <c r="B228" s="1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ht="12.0" customHeight="1">
      <c r="A229" s="1"/>
      <c r="B229" s="1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ht="12.0" customHeight="1">
      <c r="A230" s="1"/>
      <c r="B230" s="1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ht="12.0" customHeight="1">
      <c r="A231" s="1"/>
      <c r="B231" s="1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ht="12.0" customHeight="1">
      <c r="A232" s="1"/>
      <c r="B232" s="1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ht="12.0" customHeight="1">
      <c r="A233" s="1"/>
      <c r="B233" s="1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ht="12.0" customHeight="1">
      <c r="A234" s="1"/>
      <c r="B234" s="1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ht="12.0" customHeight="1">
      <c r="A235" s="1"/>
      <c r="B235" s="1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ht="12.0" customHeight="1">
      <c r="A236" s="1"/>
      <c r="B236" s="1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ht="12.0" customHeight="1">
      <c r="A237" s="1"/>
      <c r="B237" s="1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ht="12.0" customHeight="1">
      <c r="A238" s="1"/>
      <c r="B238" s="1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ht="12.0" customHeight="1">
      <c r="A239" s="1"/>
      <c r="B239" s="1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ht="12.0" customHeight="1">
      <c r="A240" s="1"/>
      <c r="B240" s="1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ht="12.0" customHeight="1">
      <c r="A241" s="1"/>
      <c r="B241" s="1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ht="12.0" customHeight="1">
      <c r="A242" s="1"/>
      <c r="B242" s="1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ht="12.0" customHeight="1">
      <c r="A243" s="1"/>
      <c r="B243" s="1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ht="12.0" customHeight="1">
      <c r="A244" s="1"/>
      <c r="B244" s="1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ht="12.0" customHeight="1">
      <c r="A245" s="1"/>
      <c r="B245" s="1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ht="12.0" customHeight="1">
      <c r="A246" s="1"/>
      <c r="B246" s="1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ht="12.0" customHeight="1">
      <c r="A247" s="1"/>
      <c r="B247" s="1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ht="12.0" customHeight="1">
      <c r="A248" s="1"/>
      <c r="B248" s="1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ht="12.0" customHeight="1">
      <c r="A249" s="1"/>
      <c r="B249" s="1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ht="12.0" customHeight="1">
      <c r="A250" s="1"/>
      <c r="B250" s="1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ht="12.0" customHeight="1">
      <c r="A251" s="1"/>
      <c r="B251" s="1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ht="12.0" customHeight="1">
      <c r="A252" s="1"/>
      <c r="B252" s="1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ht="12.0" customHeight="1">
      <c r="A253" s="1"/>
      <c r="B253" s="1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ht="12.0" customHeight="1">
      <c r="A254" s="1"/>
      <c r="B254" s="1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ht="12.0" customHeight="1">
      <c r="A255" s="1"/>
      <c r="B255" s="1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ht="12.0" customHeight="1">
      <c r="A256" s="1"/>
      <c r="B256" s="1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ht="12.0" customHeight="1">
      <c r="A257" s="1"/>
      <c r="B257" s="1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ht="12.0" customHeight="1">
      <c r="A258" s="1"/>
      <c r="B258" s="1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ht="12.0" customHeight="1">
      <c r="A259" s="1"/>
      <c r="B259" s="1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ht="12.0" customHeight="1">
      <c r="A260" s="1"/>
      <c r="B260" s="1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ht="12.0" customHeight="1">
      <c r="A261" s="1"/>
      <c r="B261" s="1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ht="12.0" customHeight="1">
      <c r="A262" s="1"/>
      <c r="B262" s="1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ht="12.0" customHeight="1">
      <c r="A263" s="1"/>
      <c r="B263" s="1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ht="12.0" customHeight="1">
      <c r="A264" s="1"/>
      <c r="B264" s="1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ht="12.0" customHeight="1">
      <c r="A265" s="1"/>
      <c r="B265" s="1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ht="12.0" customHeight="1">
      <c r="A266" s="1"/>
      <c r="B266" s="1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ht="12.0" customHeight="1">
      <c r="A267" s="1"/>
      <c r="B267" s="1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ht="12.0" customHeight="1">
      <c r="A268" s="1"/>
      <c r="B268" s="1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ht="12.0" customHeight="1">
      <c r="A269" s="1"/>
      <c r="B269" s="1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ht="12.0" customHeight="1">
      <c r="A270" s="1"/>
      <c r="B270" s="1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ht="12.0" customHeight="1">
      <c r="A271" s="1"/>
      <c r="B271" s="1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ht="12.0" customHeight="1">
      <c r="A272" s="1"/>
      <c r="B272" s="1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ht="12.0" customHeight="1">
      <c r="A273" s="1"/>
      <c r="B273" s="1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ht="12.0" customHeight="1">
      <c r="A274" s="1"/>
      <c r="B274" s="1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ht="12.0" customHeight="1">
      <c r="A275" s="1"/>
      <c r="B275" s="1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ht="12.0" customHeight="1">
      <c r="A276" s="1"/>
      <c r="B276" s="1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ht="12.0" customHeight="1">
      <c r="A277" s="1"/>
      <c r="B277" s="1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ht="12.0" customHeight="1">
      <c r="A278" s="1"/>
      <c r="B278" s="1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ht="12.0" customHeight="1">
      <c r="A279" s="1"/>
      <c r="B279" s="1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ht="12.0" customHeight="1">
      <c r="A280" s="1"/>
      <c r="B280" s="1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ht="12.0" customHeight="1">
      <c r="A281" s="1"/>
      <c r="B281" s="1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ht="12.0" customHeight="1">
      <c r="A282" s="1"/>
      <c r="B282" s="1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ht="12.0" customHeight="1">
      <c r="A283" s="1"/>
      <c r="B283" s="1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ht="12.0" customHeight="1">
      <c r="A284" s="1"/>
      <c r="B284" s="1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ht="12.0" customHeight="1">
      <c r="A285" s="1"/>
      <c r="B285" s="1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ht="12.0" customHeight="1">
      <c r="A286" s="1"/>
      <c r="B286" s="1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ht="12.0" customHeight="1">
      <c r="A287" s="1"/>
      <c r="B287" s="1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ht="12.0" customHeight="1">
      <c r="A288" s="1"/>
      <c r="B288" s="1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ht="12.0" customHeight="1">
      <c r="A289" s="1"/>
      <c r="B289" s="1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ht="12.0" customHeight="1">
      <c r="A290" s="1"/>
      <c r="B290" s="1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ht="12.0" customHeight="1">
      <c r="A291" s="1"/>
      <c r="B291" s="1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ht="12.0" customHeight="1">
      <c r="A292" s="1"/>
      <c r="B292" s="1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ht="12.0" customHeight="1">
      <c r="A293" s="1"/>
      <c r="B293" s="1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ht="12.0" customHeight="1">
      <c r="A294" s="1"/>
      <c r="B294" s="1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ht="12.0" customHeight="1">
      <c r="A295" s="1"/>
      <c r="B295" s="1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ht="12.0" customHeight="1">
      <c r="A296" s="1"/>
      <c r="B296" s="1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ht="12.0" customHeight="1">
      <c r="A297" s="1"/>
      <c r="B297" s="1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ht="12.0" customHeight="1">
      <c r="A298" s="1"/>
      <c r="B298" s="1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ht="12.0" customHeight="1">
      <c r="A299" s="1"/>
      <c r="B299" s="1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ht="12.0" customHeight="1">
      <c r="A300" s="1"/>
      <c r="B300" s="1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ht="12.0" customHeight="1">
      <c r="A301" s="1"/>
      <c r="B301" s="1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ht="12.0" customHeight="1">
      <c r="A302" s="1"/>
      <c r="B302" s="1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ht="12.0" customHeight="1">
      <c r="A303" s="1"/>
      <c r="B303" s="1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ht="12.0" customHeight="1">
      <c r="A304" s="1"/>
      <c r="B304" s="1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ht="12.0" customHeight="1">
      <c r="A305" s="1"/>
      <c r="B305" s="1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ht="12.0" customHeight="1">
      <c r="A306" s="1"/>
      <c r="B306" s="1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ht="12.0" customHeight="1">
      <c r="A307" s="1"/>
      <c r="B307" s="1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ht="12.0" customHeight="1">
      <c r="A308" s="1"/>
      <c r="B308" s="1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ht="12.0" customHeight="1">
      <c r="A309" s="1"/>
      <c r="B309" s="1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ht="12.0" customHeight="1">
      <c r="A310" s="1"/>
      <c r="B310" s="1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ht="12.0" customHeight="1">
      <c r="A311" s="1"/>
      <c r="B311" s="1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ht="12.0" customHeight="1">
      <c r="A312" s="1"/>
      <c r="B312" s="1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ht="12.0" customHeight="1">
      <c r="A313" s="1"/>
      <c r="B313" s="1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ht="12.0" customHeight="1">
      <c r="A314" s="1"/>
      <c r="B314" s="1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ht="12.0" customHeight="1">
      <c r="A315" s="1"/>
      <c r="B315" s="1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ht="12.0" customHeight="1">
      <c r="A316" s="1"/>
      <c r="B316" s="1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ht="12.0" customHeight="1">
      <c r="A317" s="1"/>
      <c r="B317" s="1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ht="12.0" customHeight="1">
      <c r="A318" s="1"/>
      <c r="B318" s="1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ht="12.0" customHeight="1">
      <c r="A319" s="1"/>
      <c r="B319" s="1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ht="12.0" customHeight="1">
      <c r="A320" s="1"/>
      <c r="B320" s="1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ht="12.0" customHeight="1">
      <c r="A321" s="1"/>
      <c r="B321" s="1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ht="12.0" customHeight="1">
      <c r="A322" s="1"/>
      <c r="B322" s="1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ht="12.0" customHeight="1">
      <c r="A323" s="1"/>
      <c r="B323" s="1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ht="12.0" customHeight="1">
      <c r="A324" s="1"/>
      <c r="B324" s="1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ht="12.0" customHeight="1">
      <c r="A325" s="1"/>
      <c r="B325" s="1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ht="12.0" customHeight="1">
      <c r="A326" s="1"/>
      <c r="B326" s="1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ht="12.0" customHeight="1">
      <c r="A327" s="1"/>
      <c r="B327" s="1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ht="12.0" customHeight="1">
      <c r="A328" s="1"/>
      <c r="B328" s="1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ht="12.0" customHeight="1">
      <c r="A329" s="1"/>
      <c r="B329" s="1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ht="12.0" customHeight="1">
      <c r="A330" s="1"/>
      <c r="B330" s="1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ht="12.0" customHeight="1">
      <c r="A331" s="1"/>
      <c r="B331" s="1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ht="12.0" customHeight="1">
      <c r="A332" s="1"/>
      <c r="B332" s="1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ht="12.0" customHeight="1">
      <c r="A333" s="1"/>
      <c r="B333" s="1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ht="12.0" customHeight="1">
      <c r="A334" s="1"/>
      <c r="B334" s="1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ht="12.0" customHeight="1">
      <c r="A335" s="1"/>
      <c r="B335" s="1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ht="12.0" customHeight="1">
      <c r="A336" s="1"/>
      <c r="B336" s="1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ht="12.0" customHeight="1">
      <c r="A337" s="1"/>
      <c r="B337" s="1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ht="12.0" customHeight="1">
      <c r="A338" s="1"/>
      <c r="B338" s="1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ht="12.0" customHeight="1">
      <c r="A339" s="1"/>
      <c r="B339" s="1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ht="12.0" customHeight="1">
      <c r="A340" s="1"/>
      <c r="B340" s="1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ht="12.0" customHeight="1">
      <c r="A341" s="1"/>
      <c r="B341" s="1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ht="12.0" customHeight="1">
      <c r="A342" s="1"/>
      <c r="B342" s="1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ht="12.0" customHeight="1">
      <c r="A343" s="1"/>
      <c r="B343" s="1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ht="12.0" customHeight="1">
      <c r="A344" s="1"/>
      <c r="B344" s="1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ht="12.0" customHeight="1">
      <c r="A345" s="1"/>
      <c r="B345" s="1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ht="12.0" customHeight="1">
      <c r="A346" s="1"/>
      <c r="B346" s="1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ht="12.0" customHeight="1">
      <c r="A347" s="1"/>
      <c r="B347" s="1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ht="12.0" customHeight="1">
      <c r="A348" s="1"/>
      <c r="B348" s="1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ht="12.0" customHeight="1">
      <c r="A349" s="1"/>
      <c r="B349" s="1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ht="12.0" customHeight="1">
      <c r="A350" s="1"/>
      <c r="B350" s="1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ht="12.0" customHeight="1">
      <c r="A351" s="1"/>
      <c r="B351" s="1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ht="12.0" customHeight="1">
      <c r="A352" s="1"/>
      <c r="B352" s="1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ht="12.0" customHeight="1">
      <c r="A353" s="1"/>
      <c r="B353" s="1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ht="12.0" customHeight="1">
      <c r="A354" s="1"/>
      <c r="B354" s="1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ht="12.0" customHeight="1">
      <c r="A355" s="1"/>
      <c r="B355" s="1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ht="12.0" customHeight="1">
      <c r="A356" s="1"/>
      <c r="B356" s="1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ht="12.0" customHeight="1">
      <c r="A357" s="1"/>
      <c r="B357" s="1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ht="12.0" customHeight="1">
      <c r="A358" s="1"/>
      <c r="B358" s="1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ht="12.0" customHeight="1">
      <c r="A359" s="1"/>
      <c r="B359" s="1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ht="12.0" customHeight="1">
      <c r="A360" s="1"/>
      <c r="B360" s="1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ht="12.0" customHeight="1">
      <c r="A361" s="1"/>
      <c r="B361" s="1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ht="12.0" customHeight="1">
      <c r="A362" s="1"/>
      <c r="B362" s="1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ht="12.0" customHeight="1">
      <c r="A363" s="1"/>
      <c r="B363" s="1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ht="12.0" customHeight="1">
      <c r="A364" s="1"/>
      <c r="B364" s="1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ht="12.0" customHeight="1">
      <c r="A365" s="1"/>
      <c r="B365" s="1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ht="12.0" customHeight="1">
      <c r="A366" s="1"/>
      <c r="B366" s="1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ht="12.0" customHeight="1">
      <c r="A367" s="1"/>
      <c r="B367" s="1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ht="12.0" customHeight="1">
      <c r="A368" s="1"/>
      <c r="B368" s="1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ht="12.0" customHeight="1">
      <c r="A369" s="1"/>
      <c r="B369" s="1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ht="12.0" customHeight="1">
      <c r="A370" s="1"/>
      <c r="B370" s="1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ht="12.0" customHeight="1">
      <c r="A371" s="1"/>
      <c r="B371" s="1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ht="12.0" customHeight="1">
      <c r="A372" s="1"/>
      <c r="B372" s="1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ht="12.0" customHeight="1">
      <c r="A373" s="1"/>
      <c r="B373" s="1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ht="12.0" customHeight="1">
      <c r="A374" s="1"/>
      <c r="B374" s="1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ht="12.0" customHeight="1">
      <c r="A375" s="1"/>
      <c r="B375" s="1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ht="12.0" customHeight="1">
      <c r="A376" s="1"/>
      <c r="B376" s="1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ht="12.0" customHeight="1">
      <c r="A377" s="1"/>
      <c r="B377" s="1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ht="12.0" customHeight="1">
      <c r="A378" s="1"/>
      <c r="B378" s="1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ht="12.0" customHeight="1">
      <c r="A379" s="1"/>
      <c r="B379" s="1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ht="12.0" customHeight="1">
      <c r="A380" s="1"/>
      <c r="B380" s="1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ht="12.0" customHeight="1">
      <c r="A381" s="1"/>
      <c r="B381" s="1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ht="12.0" customHeight="1">
      <c r="A382" s="1"/>
      <c r="B382" s="1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ht="12.0" customHeight="1">
      <c r="A383" s="1"/>
      <c r="B383" s="1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ht="12.0" customHeight="1">
      <c r="A384" s="1"/>
      <c r="B384" s="1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ht="12.0" customHeight="1">
      <c r="A385" s="1"/>
      <c r="B385" s="1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ht="12.0" customHeight="1">
      <c r="A386" s="1"/>
      <c r="B386" s="1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ht="12.0" customHeight="1">
      <c r="A387" s="1"/>
      <c r="B387" s="1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ht="12.0" customHeight="1">
      <c r="A388" s="1"/>
      <c r="B388" s="1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ht="12.0" customHeight="1">
      <c r="A389" s="1"/>
      <c r="B389" s="1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ht="12.0" customHeight="1">
      <c r="A390" s="1"/>
      <c r="B390" s="1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ht="12.0" customHeight="1">
      <c r="A391" s="1"/>
      <c r="B391" s="1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ht="12.0" customHeight="1">
      <c r="A392" s="1"/>
      <c r="B392" s="1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ht="12.0" customHeight="1">
      <c r="A393" s="1"/>
      <c r="B393" s="1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ht="12.0" customHeight="1">
      <c r="A394" s="1"/>
      <c r="B394" s="1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ht="12.0" customHeight="1">
      <c r="A395" s="1"/>
      <c r="B395" s="1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ht="12.0" customHeight="1">
      <c r="A396" s="1"/>
      <c r="B396" s="1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ht="12.0" customHeight="1">
      <c r="A397" s="1"/>
      <c r="B397" s="1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ht="12.0" customHeight="1">
      <c r="A398" s="1"/>
      <c r="B398" s="1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ht="12.0" customHeight="1">
      <c r="A399" s="1"/>
      <c r="B399" s="1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ht="12.0" customHeight="1">
      <c r="A400" s="1"/>
      <c r="B400" s="1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ht="12.0" customHeight="1">
      <c r="A401" s="1"/>
      <c r="B401" s="1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ht="12.0" customHeight="1">
      <c r="A402" s="1"/>
      <c r="B402" s="1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ht="12.0" customHeight="1">
      <c r="A403" s="1"/>
      <c r="B403" s="1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ht="12.0" customHeight="1">
      <c r="A404" s="1"/>
      <c r="B404" s="1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ht="12.0" customHeight="1">
      <c r="A405" s="1"/>
      <c r="B405" s="1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ht="12.0" customHeight="1">
      <c r="A406" s="1"/>
      <c r="B406" s="1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ht="12.0" customHeight="1">
      <c r="A407" s="1"/>
      <c r="B407" s="1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ht="12.0" customHeight="1">
      <c r="A408" s="1"/>
      <c r="B408" s="1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ht="12.0" customHeight="1">
      <c r="A409" s="1"/>
      <c r="B409" s="1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ht="12.0" customHeight="1">
      <c r="A410" s="1"/>
      <c r="B410" s="1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ht="12.0" customHeight="1">
      <c r="A411" s="1"/>
      <c r="B411" s="1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ht="12.0" customHeight="1">
      <c r="A412" s="1"/>
      <c r="B412" s="1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ht="12.0" customHeight="1">
      <c r="A413" s="1"/>
      <c r="B413" s="1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ht="12.0" customHeight="1">
      <c r="A414" s="1"/>
      <c r="B414" s="1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ht="12.0" customHeight="1">
      <c r="A415" s="1"/>
      <c r="B415" s="1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ht="12.0" customHeight="1">
      <c r="A416" s="1"/>
      <c r="B416" s="1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ht="12.0" customHeight="1">
      <c r="A417" s="1"/>
      <c r="B417" s="1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ht="12.0" customHeight="1">
      <c r="A418" s="1"/>
      <c r="B418" s="1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ht="12.0" customHeight="1">
      <c r="A419" s="1"/>
      <c r="B419" s="1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ht="12.0" customHeight="1">
      <c r="A420" s="1"/>
      <c r="B420" s="1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ht="12.0" customHeight="1">
      <c r="A421" s="1"/>
      <c r="B421" s="1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ht="12.0" customHeight="1">
      <c r="A422" s="1"/>
      <c r="B422" s="1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ht="12.0" customHeight="1">
      <c r="A423" s="1"/>
      <c r="B423" s="1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ht="12.0" customHeight="1">
      <c r="A424" s="1"/>
      <c r="B424" s="1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ht="12.0" customHeight="1">
      <c r="A425" s="1"/>
      <c r="B425" s="1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ht="12.0" customHeight="1">
      <c r="A426" s="1"/>
      <c r="B426" s="1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ht="12.0" customHeight="1">
      <c r="A427" s="1"/>
      <c r="B427" s="1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ht="12.0" customHeight="1">
      <c r="A428" s="1"/>
      <c r="B428" s="1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ht="12.0" customHeight="1">
      <c r="A429" s="1"/>
      <c r="B429" s="1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ht="12.0" customHeight="1">
      <c r="A430" s="1"/>
      <c r="B430" s="1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ht="12.0" customHeight="1">
      <c r="A431" s="1"/>
      <c r="B431" s="1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ht="12.0" customHeight="1">
      <c r="A432" s="1"/>
      <c r="B432" s="1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ht="12.0" customHeight="1">
      <c r="A433" s="1"/>
      <c r="B433" s="1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ht="12.0" customHeight="1">
      <c r="A434" s="1"/>
      <c r="B434" s="1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ht="12.0" customHeight="1">
      <c r="A435" s="1"/>
      <c r="B435" s="1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ht="12.0" customHeight="1">
      <c r="A436" s="1"/>
      <c r="B436" s="1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ht="12.0" customHeight="1">
      <c r="A437" s="1"/>
      <c r="B437" s="1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ht="12.0" customHeight="1">
      <c r="A438" s="1"/>
      <c r="B438" s="1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ht="12.0" customHeight="1">
      <c r="A439" s="1"/>
      <c r="B439" s="1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ht="12.0" customHeight="1">
      <c r="A440" s="1"/>
      <c r="B440" s="1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ht="12.0" customHeight="1">
      <c r="A441" s="1"/>
      <c r="B441" s="1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ht="12.0" customHeight="1">
      <c r="A442" s="1"/>
      <c r="B442" s="1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ht="12.0" customHeight="1">
      <c r="A443" s="1"/>
      <c r="B443" s="1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ht="12.0" customHeight="1">
      <c r="A444" s="1"/>
      <c r="B444" s="1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ht="12.0" customHeight="1">
      <c r="A445" s="1"/>
      <c r="B445" s="1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ht="12.0" customHeight="1">
      <c r="A446" s="1"/>
      <c r="B446" s="1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ht="12.0" customHeight="1">
      <c r="A447" s="1"/>
      <c r="B447" s="1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ht="12.0" customHeight="1">
      <c r="A448" s="1"/>
      <c r="B448" s="1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ht="12.0" customHeight="1">
      <c r="A449" s="1"/>
      <c r="B449" s="1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ht="12.0" customHeight="1">
      <c r="A450" s="1"/>
      <c r="B450" s="1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ht="12.0" customHeight="1">
      <c r="A451" s="1"/>
      <c r="B451" s="1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ht="12.0" customHeight="1">
      <c r="A452" s="1"/>
      <c r="B452" s="1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ht="12.0" customHeight="1">
      <c r="A453" s="1"/>
      <c r="B453" s="1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ht="12.0" customHeight="1">
      <c r="A454" s="1"/>
      <c r="B454" s="1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ht="12.0" customHeight="1">
      <c r="A455" s="1"/>
      <c r="B455" s="1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ht="12.0" customHeight="1">
      <c r="A456" s="1"/>
      <c r="B456" s="1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ht="12.0" customHeight="1">
      <c r="A457" s="1"/>
      <c r="B457" s="1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ht="12.0" customHeight="1">
      <c r="A458" s="1"/>
      <c r="B458" s="1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ht="12.0" customHeight="1">
      <c r="A459" s="1"/>
      <c r="B459" s="1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ht="12.0" customHeight="1">
      <c r="A460" s="1"/>
      <c r="B460" s="1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ht="12.0" customHeight="1">
      <c r="A461" s="1"/>
      <c r="B461" s="1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ht="12.0" customHeight="1">
      <c r="A462" s="1"/>
      <c r="B462" s="1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ht="12.0" customHeight="1">
      <c r="A463" s="1"/>
      <c r="B463" s="1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ht="12.0" customHeight="1">
      <c r="A464" s="1"/>
      <c r="B464" s="1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ht="12.0" customHeight="1">
      <c r="A465" s="1"/>
      <c r="B465" s="1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ht="12.0" customHeight="1">
      <c r="A466" s="1"/>
      <c r="B466" s="1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ht="12.0" customHeight="1">
      <c r="A467" s="1"/>
      <c r="B467" s="1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ht="12.0" customHeight="1">
      <c r="A468" s="1"/>
      <c r="B468" s="1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ht="12.0" customHeight="1">
      <c r="A469" s="1"/>
      <c r="B469" s="1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ht="12.0" customHeight="1">
      <c r="A470" s="1"/>
      <c r="B470" s="1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ht="12.0" customHeight="1">
      <c r="A471" s="1"/>
      <c r="B471" s="1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ht="12.0" customHeight="1">
      <c r="A472" s="1"/>
      <c r="B472" s="1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ht="12.0" customHeight="1">
      <c r="A473" s="1"/>
      <c r="B473" s="1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ht="12.0" customHeight="1">
      <c r="A474" s="1"/>
      <c r="B474" s="1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ht="12.0" customHeight="1">
      <c r="A475" s="1"/>
      <c r="B475" s="1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ht="12.0" customHeight="1">
      <c r="A476" s="1"/>
      <c r="B476" s="1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ht="12.0" customHeight="1">
      <c r="A477" s="1"/>
      <c r="B477" s="1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ht="12.0" customHeight="1">
      <c r="A478" s="1"/>
      <c r="B478" s="1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ht="12.0" customHeight="1">
      <c r="A479" s="1"/>
      <c r="B479" s="1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ht="12.0" customHeight="1">
      <c r="A480" s="1"/>
      <c r="B480" s="1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ht="12.0" customHeight="1">
      <c r="A481" s="1"/>
      <c r="B481" s="1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ht="12.0" customHeight="1">
      <c r="A482" s="1"/>
      <c r="B482" s="1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ht="12.0" customHeight="1">
      <c r="A483" s="1"/>
      <c r="B483" s="1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ht="12.0" customHeight="1">
      <c r="A484" s="1"/>
      <c r="B484" s="1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ht="12.0" customHeight="1">
      <c r="A485" s="1"/>
      <c r="B485" s="1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ht="12.0" customHeight="1">
      <c r="A486" s="1"/>
      <c r="B486" s="1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ht="12.0" customHeight="1">
      <c r="A487" s="1"/>
      <c r="B487" s="1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ht="12.0" customHeight="1">
      <c r="A488" s="1"/>
      <c r="B488" s="1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ht="12.0" customHeight="1">
      <c r="A489" s="1"/>
      <c r="B489" s="1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ht="12.0" customHeight="1">
      <c r="A490" s="1"/>
      <c r="B490" s="1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ht="12.0" customHeight="1">
      <c r="A491" s="1"/>
      <c r="B491" s="1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ht="12.0" customHeight="1">
      <c r="A492" s="1"/>
      <c r="B492" s="1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ht="12.0" customHeight="1">
      <c r="A493" s="1"/>
      <c r="B493" s="1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ht="12.0" customHeight="1">
      <c r="A494" s="1"/>
      <c r="B494" s="1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ht="12.0" customHeight="1">
      <c r="A495" s="1"/>
      <c r="B495" s="1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ht="12.0" customHeight="1">
      <c r="A496" s="1"/>
      <c r="B496" s="1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ht="12.0" customHeight="1">
      <c r="A497" s="1"/>
      <c r="B497" s="1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ht="12.0" customHeight="1">
      <c r="A498" s="1"/>
      <c r="B498" s="1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ht="12.0" customHeight="1">
      <c r="A499" s="1"/>
      <c r="B499" s="1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ht="12.0" customHeight="1">
      <c r="A500" s="1"/>
      <c r="B500" s="1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ht="12.0" customHeight="1">
      <c r="A501" s="1"/>
      <c r="B501" s="1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ht="12.0" customHeight="1">
      <c r="A502" s="1"/>
      <c r="B502" s="1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ht="12.0" customHeight="1">
      <c r="A503" s="1"/>
      <c r="B503" s="1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ht="12.0" customHeight="1">
      <c r="A504" s="1"/>
      <c r="B504" s="1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ht="12.0" customHeight="1">
      <c r="A505" s="1"/>
      <c r="B505" s="1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ht="12.0" customHeight="1">
      <c r="A506" s="1"/>
      <c r="B506" s="1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ht="12.0" customHeight="1">
      <c r="A507" s="1"/>
      <c r="B507" s="1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ht="12.0" customHeight="1">
      <c r="A508" s="1"/>
      <c r="B508" s="1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ht="12.0" customHeight="1">
      <c r="A509" s="1"/>
      <c r="B509" s="1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ht="12.0" customHeight="1">
      <c r="A510" s="1"/>
      <c r="B510" s="1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ht="12.0" customHeight="1">
      <c r="A511" s="1"/>
      <c r="B511" s="1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ht="12.0" customHeight="1">
      <c r="A512" s="1"/>
      <c r="B512" s="1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ht="12.0" customHeight="1">
      <c r="A513" s="1"/>
      <c r="B513" s="1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ht="12.0" customHeight="1">
      <c r="A514" s="1"/>
      <c r="B514" s="1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ht="12.0" customHeight="1">
      <c r="A515" s="1"/>
      <c r="B515" s="1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ht="12.0" customHeight="1">
      <c r="A516" s="1"/>
      <c r="B516" s="1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ht="12.0" customHeight="1">
      <c r="A517" s="1"/>
      <c r="B517" s="1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ht="12.0" customHeight="1">
      <c r="A518" s="1"/>
      <c r="B518" s="1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ht="12.0" customHeight="1">
      <c r="A519" s="1"/>
      <c r="B519" s="1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ht="12.0" customHeight="1">
      <c r="A520" s="1"/>
      <c r="B520" s="1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ht="12.0" customHeight="1">
      <c r="A521" s="1"/>
      <c r="B521" s="1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ht="12.0" customHeight="1">
      <c r="A522" s="1"/>
      <c r="B522" s="1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ht="12.0" customHeight="1">
      <c r="A523" s="1"/>
      <c r="B523" s="1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ht="12.0" customHeight="1">
      <c r="A524" s="1"/>
      <c r="B524" s="1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ht="12.0" customHeight="1">
      <c r="A525" s="1"/>
      <c r="B525" s="1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ht="12.0" customHeight="1">
      <c r="A526" s="1"/>
      <c r="B526" s="1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ht="12.0" customHeight="1">
      <c r="A527" s="1"/>
      <c r="B527" s="1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ht="12.0" customHeight="1">
      <c r="A528" s="1"/>
      <c r="B528" s="1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ht="12.0" customHeight="1">
      <c r="A529" s="1"/>
      <c r="B529" s="1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ht="12.0" customHeight="1">
      <c r="A530" s="1"/>
      <c r="B530" s="1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ht="12.0" customHeight="1">
      <c r="A531" s="1"/>
      <c r="B531" s="1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ht="12.0" customHeight="1">
      <c r="A532" s="1"/>
      <c r="B532" s="1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ht="12.0" customHeight="1">
      <c r="A533" s="1"/>
      <c r="B533" s="1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ht="12.0" customHeight="1">
      <c r="A534" s="1"/>
      <c r="B534" s="1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ht="12.0" customHeight="1">
      <c r="A535" s="1"/>
      <c r="B535" s="1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ht="12.0" customHeight="1">
      <c r="A536" s="1"/>
      <c r="B536" s="1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ht="12.0" customHeight="1">
      <c r="A537" s="1"/>
      <c r="B537" s="1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ht="12.0" customHeight="1">
      <c r="A538" s="1"/>
      <c r="B538" s="1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ht="12.0" customHeight="1">
      <c r="A539" s="1"/>
      <c r="B539" s="1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ht="12.0" customHeight="1">
      <c r="A540" s="1"/>
      <c r="B540" s="1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ht="12.0" customHeight="1">
      <c r="A541" s="1"/>
      <c r="B541" s="1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ht="12.0" customHeight="1">
      <c r="A542" s="1"/>
      <c r="B542" s="1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ht="12.0" customHeight="1">
      <c r="A543" s="1"/>
      <c r="B543" s="1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ht="12.0" customHeight="1">
      <c r="A544" s="1"/>
      <c r="B544" s="1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ht="12.0" customHeight="1">
      <c r="A545" s="1"/>
      <c r="B545" s="1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ht="12.0" customHeight="1">
      <c r="A546" s="1"/>
      <c r="B546" s="1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ht="12.0" customHeight="1">
      <c r="A547" s="1"/>
      <c r="B547" s="1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ht="12.0" customHeight="1">
      <c r="A548" s="1"/>
      <c r="B548" s="1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ht="12.0" customHeight="1">
      <c r="A549" s="1"/>
      <c r="B549" s="1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ht="12.0" customHeight="1">
      <c r="A550" s="1"/>
      <c r="B550" s="1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ht="12.0" customHeight="1">
      <c r="A551" s="1"/>
      <c r="B551" s="1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ht="12.0" customHeight="1">
      <c r="A552" s="1"/>
      <c r="B552" s="1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ht="12.0" customHeight="1">
      <c r="A553" s="1"/>
      <c r="B553" s="1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ht="12.0" customHeight="1">
      <c r="A554" s="1"/>
      <c r="B554" s="1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ht="12.0" customHeight="1">
      <c r="A555" s="1"/>
      <c r="B555" s="1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ht="12.0" customHeight="1">
      <c r="A556" s="1"/>
      <c r="B556" s="1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ht="12.0" customHeight="1">
      <c r="A557" s="1"/>
      <c r="B557" s="1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ht="12.0" customHeight="1">
      <c r="A558" s="1"/>
      <c r="B558" s="1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ht="12.0" customHeight="1">
      <c r="A559" s="1"/>
      <c r="B559" s="1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ht="12.0" customHeight="1">
      <c r="A560" s="1"/>
      <c r="B560" s="1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ht="12.0" customHeight="1">
      <c r="A561" s="1"/>
      <c r="B561" s="1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ht="12.0" customHeight="1">
      <c r="A562" s="1"/>
      <c r="B562" s="1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ht="12.0" customHeight="1">
      <c r="A563" s="1"/>
      <c r="B563" s="1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ht="12.0" customHeight="1">
      <c r="A564" s="1"/>
      <c r="B564" s="1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ht="12.0" customHeight="1">
      <c r="A565" s="1"/>
      <c r="B565" s="1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ht="12.0" customHeight="1">
      <c r="A566" s="1"/>
      <c r="B566" s="1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ht="12.0" customHeight="1">
      <c r="A567" s="1"/>
      <c r="B567" s="1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ht="12.0" customHeight="1">
      <c r="A568" s="1"/>
      <c r="B568" s="1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ht="12.0" customHeight="1">
      <c r="A569" s="1"/>
      <c r="B569" s="1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ht="12.0" customHeight="1">
      <c r="A570" s="1"/>
      <c r="B570" s="1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ht="12.0" customHeight="1">
      <c r="A571" s="1"/>
      <c r="B571" s="1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ht="12.0" customHeight="1">
      <c r="A572" s="1"/>
      <c r="B572" s="1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ht="12.0" customHeight="1">
      <c r="A573" s="1"/>
      <c r="B573" s="1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ht="12.0" customHeight="1">
      <c r="A574" s="1"/>
      <c r="B574" s="1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ht="12.0" customHeight="1">
      <c r="A575" s="1"/>
      <c r="B575" s="1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ht="12.0" customHeight="1">
      <c r="A576" s="1"/>
      <c r="B576" s="1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ht="12.0" customHeight="1">
      <c r="A577" s="1"/>
      <c r="B577" s="1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ht="12.0" customHeight="1">
      <c r="A578" s="1"/>
      <c r="B578" s="1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ht="12.0" customHeight="1">
      <c r="A579" s="1"/>
      <c r="B579" s="1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ht="12.0" customHeight="1">
      <c r="A580" s="1"/>
      <c r="B580" s="1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ht="12.0" customHeight="1">
      <c r="A581" s="1"/>
      <c r="B581" s="1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ht="12.0" customHeight="1">
      <c r="A582" s="1"/>
      <c r="B582" s="1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ht="12.0" customHeight="1">
      <c r="A583" s="1"/>
      <c r="B583" s="1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ht="12.0" customHeight="1">
      <c r="A584" s="1"/>
      <c r="B584" s="1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ht="12.0" customHeight="1">
      <c r="A585" s="1"/>
      <c r="B585" s="1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ht="12.0" customHeight="1">
      <c r="A586" s="1"/>
      <c r="B586" s="1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ht="12.0" customHeight="1">
      <c r="A587" s="1"/>
      <c r="B587" s="1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ht="12.0" customHeight="1">
      <c r="A588" s="1"/>
      <c r="B588" s="1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ht="12.0" customHeight="1">
      <c r="A589" s="1"/>
      <c r="B589" s="1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ht="12.0" customHeight="1">
      <c r="A590" s="1"/>
      <c r="B590" s="1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ht="12.0" customHeight="1">
      <c r="A591" s="1"/>
      <c r="B591" s="1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ht="12.0" customHeight="1">
      <c r="A592" s="1"/>
      <c r="B592" s="1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ht="12.0" customHeight="1">
      <c r="A593" s="1"/>
      <c r="B593" s="1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ht="12.0" customHeight="1">
      <c r="A594" s="1"/>
      <c r="B594" s="1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ht="12.0" customHeight="1">
      <c r="A595" s="1"/>
      <c r="B595" s="1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ht="12.0" customHeight="1">
      <c r="A596" s="1"/>
      <c r="B596" s="1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ht="12.0" customHeight="1">
      <c r="A597" s="1"/>
      <c r="B597" s="1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ht="12.0" customHeight="1">
      <c r="A598" s="1"/>
      <c r="B598" s="1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ht="12.0" customHeight="1">
      <c r="A599" s="1"/>
      <c r="B599" s="1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ht="12.0" customHeight="1">
      <c r="A600" s="1"/>
      <c r="B600" s="1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ht="12.0" customHeight="1">
      <c r="A601" s="1"/>
      <c r="B601" s="1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ht="12.0" customHeight="1">
      <c r="A602" s="1"/>
      <c r="B602" s="1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ht="12.0" customHeight="1">
      <c r="A603" s="1"/>
      <c r="B603" s="1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ht="12.0" customHeight="1">
      <c r="A604" s="1"/>
      <c r="B604" s="1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ht="12.0" customHeight="1">
      <c r="A605" s="1"/>
      <c r="B605" s="1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ht="12.0" customHeight="1">
      <c r="A606" s="1"/>
      <c r="B606" s="1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ht="12.0" customHeight="1">
      <c r="A607" s="1"/>
      <c r="B607" s="1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ht="12.0" customHeight="1">
      <c r="A608" s="1"/>
      <c r="B608" s="1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ht="12.0" customHeight="1">
      <c r="A609" s="1"/>
      <c r="B609" s="1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ht="12.0" customHeight="1">
      <c r="A610" s="1"/>
      <c r="B610" s="1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ht="12.0" customHeight="1">
      <c r="A611" s="1"/>
      <c r="B611" s="1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ht="12.0" customHeight="1">
      <c r="A612" s="1"/>
      <c r="B612" s="1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ht="12.0" customHeight="1">
      <c r="A613" s="1"/>
      <c r="B613" s="1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ht="12.0" customHeight="1">
      <c r="A614" s="1"/>
      <c r="B614" s="1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ht="12.0" customHeight="1">
      <c r="A615" s="1"/>
      <c r="B615" s="1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ht="12.0" customHeight="1">
      <c r="A616" s="1"/>
      <c r="B616" s="1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ht="12.0" customHeight="1">
      <c r="A617" s="1"/>
      <c r="B617" s="1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ht="12.0" customHeight="1">
      <c r="A618" s="1"/>
      <c r="B618" s="1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ht="12.0" customHeight="1">
      <c r="A619" s="1"/>
      <c r="B619" s="1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ht="12.0" customHeight="1">
      <c r="A620" s="1"/>
      <c r="B620" s="1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ht="12.0" customHeight="1">
      <c r="A621" s="1"/>
      <c r="B621" s="1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ht="12.0" customHeight="1">
      <c r="A622" s="1"/>
      <c r="B622" s="1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ht="12.0" customHeight="1">
      <c r="A623" s="1"/>
      <c r="B623" s="1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ht="12.0" customHeight="1">
      <c r="A624" s="1"/>
      <c r="B624" s="1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ht="12.0" customHeight="1">
      <c r="A625" s="1"/>
      <c r="B625" s="1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ht="12.0" customHeight="1">
      <c r="A626" s="1"/>
      <c r="B626" s="1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ht="12.0" customHeight="1">
      <c r="A627" s="1"/>
      <c r="B627" s="1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ht="12.0" customHeight="1">
      <c r="A628" s="1"/>
      <c r="B628" s="1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ht="12.0" customHeight="1">
      <c r="A629" s="1"/>
      <c r="B629" s="1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ht="12.0" customHeight="1">
      <c r="A630" s="1"/>
      <c r="B630" s="1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ht="12.0" customHeight="1">
      <c r="A631" s="1"/>
      <c r="B631" s="1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ht="12.0" customHeight="1">
      <c r="A632" s="1"/>
      <c r="B632" s="1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ht="12.0" customHeight="1">
      <c r="A633" s="1"/>
      <c r="B633" s="1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ht="12.0" customHeight="1">
      <c r="A634" s="1"/>
      <c r="B634" s="1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ht="12.0" customHeight="1">
      <c r="A635" s="1"/>
      <c r="B635" s="1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ht="12.0" customHeight="1">
      <c r="A636" s="1"/>
      <c r="B636" s="1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ht="12.0" customHeight="1">
      <c r="A637" s="1"/>
      <c r="B637" s="1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ht="12.0" customHeight="1">
      <c r="A638" s="1"/>
      <c r="B638" s="1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ht="12.0" customHeight="1">
      <c r="A639" s="1"/>
      <c r="B639" s="1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ht="12.0" customHeight="1">
      <c r="A640" s="1"/>
      <c r="B640" s="1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ht="12.0" customHeight="1">
      <c r="A641" s="1"/>
      <c r="B641" s="1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ht="12.0" customHeight="1">
      <c r="A642" s="1"/>
      <c r="B642" s="1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ht="12.0" customHeight="1">
      <c r="A643" s="1"/>
      <c r="B643" s="1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ht="12.0" customHeight="1">
      <c r="A644" s="1"/>
      <c r="B644" s="1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ht="12.0" customHeight="1">
      <c r="A645" s="1"/>
      <c r="B645" s="1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ht="12.0" customHeight="1">
      <c r="A646" s="1"/>
      <c r="B646" s="1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ht="12.0" customHeight="1">
      <c r="A647" s="1"/>
      <c r="B647" s="1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ht="12.0" customHeight="1">
      <c r="A648" s="1"/>
      <c r="B648" s="1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ht="12.0" customHeight="1">
      <c r="A649" s="1"/>
      <c r="B649" s="1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ht="12.0" customHeight="1">
      <c r="A650" s="1"/>
      <c r="B650" s="1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ht="12.0" customHeight="1">
      <c r="A651" s="1"/>
      <c r="B651" s="1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ht="12.0" customHeight="1">
      <c r="A652" s="1"/>
      <c r="B652" s="1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ht="12.0" customHeight="1">
      <c r="A653" s="1"/>
      <c r="B653" s="1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ht="12.0" customHeight="1">
      <c r="A654" s="1"/>
      <c r="B654" s="1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ht="12.0" customHeight="1">
      <c r="A655" s="1"/>
      <c r="B655" s="1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ht="12.0" customHeight="1">
      <c r="A656" s="1"/>
      <c r="B656" s="1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ht="12.0" customHeight="1">
      <c r="A657" s="1"/>
      <c r="B657" s="1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ht="12.0" customHeight="1">
      <c r="A658" s="1"/>
      <c r="B658" s="1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ht="12.0" customHeight="1">
      <c r="A659" s="1"/>
      <c r="B659" s="1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ht="12.0" customHeight="1">
      <c r="A660" s="1"/>
      <c r="B660" s="1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ht="12.0" customHeight="1">
      <c r="A661" s="1"/>
      <c r="B661" s="1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ht="12.0" customHeight="1">
      <c r="A662" s="1"/>
      <c r="B662" s="1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ht="12.0" customHeight="1">
      <c r="A663" s="1"/>
      <c r="B663" s="1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ht="12.0" customHeight="1">
      <c r="A664" s="1"/>
      <c r="B664" s="1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ht="12.0" customHeight="1">
      <c r="A665" s="1"/>
      <c r="B665" s="1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ht="12.0" customHeight="1">
      <c r="A666" s="1"/>
      <c r="B666" s="1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ht="12.0" customHeight="1">
      <c r="A667" s="1"/>
      <c r="B667" s="1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ht="12.0" customHeight="1">
      <c r="A668" s="1"/>
      <c r="B668" s="1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ht="12.0" customHeight="1">
      <c r="A669" s="1"/>
      <c r="B669" s="1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ht="12.0" customHeight="1">
      <c r="A670" s="1"/>
      <c r="B670" s="1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ht="12.0" customHeight="1">
      <c r="A671" s="1"/>
      <c r="B671" s="1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ht="12.0" customHeight="1">
      <c r="A672" s="1"/>
      <c r="B672" s="1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ht="12.0" customHeight="1">
      <c r="A673" s="1"/>
      <c r="B673" s="1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ht="12.0" customHeight="1">
      <c r="A674" s="1"/>
      <c r="B674" s="1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ht="12.0" customHeight="1">
      <c r="A675" s="1"/>
      <c r="B675" s="1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ht="12.0" customHeight="1">
      <c r="A676" s="1"/>
      <c r="B676" s="1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ht="12.0" customHeight="1">
      <c r="A677" s="1"/>
      <c r="B677" s="1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ht="12.0" customHeight="1">
      <c r="A678" s="1"/>
      <c r="B678" s="1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ht="12.0" customHeight="1">
      <c r="A679" s="1"/>
      <c r="B679" s="1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ht="12.0" customHeight="1">
      <c r="A680" s="1"/>
      <c r="B680" s="1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ht="12.0" customHeight="1">
      <c r="A681" s="1"/>
      <c r="B681" s="1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ht="12.0" customHeight="1">
      <c r="A682" s="1"/>
      <c r="B682" s="1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ht="12.0" customHeight="1">
      <c r="A683" s="1"/>
      <c r="B683" s="1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ht="12.0" customHeight="1">
      <c r="A684" s="1"/>
      <c r="B684" s="1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ht="12.0" customHeight="1">
      <c r="A685" s="1"/>
      <c r="B685" s="1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ht="12.0" customHeight="1">
      <c r="A686" s="1"/>
      <c r="B686" s="1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ht="12.0" customHeight="1">
      <c r="A687" s="1"/>
      <c r="B687" s="1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ht="12.0" customHeight="1">
      <c r="A688" s="1"/>
      <c r="B688" s="1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ht="12.0" customHeight="1">
      <c r="A689" s="1"/>
      <c r="B689" s="1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ht="12.0" customHeight="1">
      <c r="A690" s="1"/>
      <c r="B690" s="1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ht="12.0" customHeight="1">
      <c r="A691" s="1"/>
      <c r="B691" s="1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ht="12.0" customHeight="1">
      <c r="A692" s="1"/>
      <c r="B692" s="1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ht="12.0" customHeight="1">
      <c r="A693" s="1"/>
      <c r="B693" s="1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ht="12.0" customHeight="1">
      <c r="A694" s="1"/>
      <c r="B694" s="1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ht="12.0" customHeight="1">
      <c r="A695" s="1"/>
      <c r="B695" s="1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ht="12.0" customHeight="1">
      <c r="A696" s="1"/>
      <c r="B696" s="1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ht="12.0" customHeight="1">
      <c r="A697" s="1"/>
      <c r="B697" s="1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ht="12.0" customHeight="1">
      <c r="A698" s="1"/>
      <c r="B698" s="1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ht="12.0" customHeight="1">
      <c r="A699" s="1"/>
      <c r="B699" s="1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ht="12.0" customHeight="1">
      <c r="A700" s="1"/>
      <c r="B700" s="1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ht="12.0" customHeight="1">
      <c r="A701" s="1"/>
      <c r="B701" s="1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ht="12.0" customHeight="1">
      <c r="A702" s="1"/>
      <c r="B702" s="1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ht="12.0" customHeight="1">
      <c r="A703" s="1"/>
      <c r="B703" s="1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ht="12.0" customHeight="1">
      <c r="A704" s="1"/>
      <c r="B704" s="1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ht="12.0" customHeight="1">
      <c r="A705" s="1"/>
      <c r="B705" s="1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ht="12.0" customHeight="1">
      <c r="A706" s="1"/>
      <c r="B706" s="1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ht="12.0" customHeight="1">
      <c r="A707" s="1"/>
      <c r="B707" s="1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ht="12.0" customHeight="1">
      <c r="A708" s="1"/>
      <c r="B708" s="1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ht="12.0" customHeight="1">
      <c r="A709" s="1"/>
      <c r="B709" s="1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ht="12.0" customHeight="1">
      <c r="A710" s="1"/>
      <c r="B710" s="1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ht="12.0" customHeight="1">
      <c r="A711" s="1"/>
      <c r="B711" s="1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ht="12.0" customHeight="1">
      <c r="A712" s="1"/>
      <c r="B712" s="1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ht="12.0" customHeight="1">
      <c r="A713" s="1"/>
      <c r="B713" s="1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ht="12.0" customHeight="1">
      <c r="A714" s="1"/>
      <c r="B714" s="1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ht="12.0" customHeight="1">
      <c r="A715" s="1"/>
      <c r="B715" s="1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ht="12.0" customHeight="1">
      <c r="A716" s="1"/>
      <c r="B716" s="1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ht="12.0" customHeight="1">
      <c r="A717" s="1"/>
      <c r="B717" s="1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ht="12.0" customHeight="1">
      <c r="A718" s="1"/>
      <c r="B718" s="1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ht="12.0" customHeight="1">
      <c r="A719" s="1"/>
      <c r="B719" s="1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ht="12.0" customHeight="1">
      <c r="A720" s="1"/>
      <c r="B720" s="1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ht="12.0" customHeight="1">
      <c r="A721" s="1"/>
      <c r="B721" s="1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ht="12.0" customHeight="1">
      <c r="A722" s="1"/>
      <c r="B722" s="1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ht="12.0" customHeight="1">
      <c r="A723" s="1"/>
      <c r="B723" s="1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ht="12.0" customHeight="1">
      <c r="A724" s="1"/>
      <c r="B724" s="1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ht="12.0" customHeight="1">
      <c r="A725" s="1"/>
      <c r="B725" s="1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ht="12.0" customHeight="1">
      <c r="A726" s="1"/>
      <c r="B726" s="1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ht="12.0" customHeight="1">
      <c r="A727" s="1"/>
      <c r="B727" s="1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ht="12.0" customHeight="1">
      <c r="A728" s="1"/>
      <c r="B728" s="1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ht="12.0" customHeight="1">
      <c r="A729" s="1"/>
      <c r="B729" s="1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ht="12.0" customHeight="1">
      <c r="A730" s="1"/>
      <c r="B730" s="1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ht="12.0" customHeight="1">
      <c r="A731" s="1"/>
      <c r="B731" s="1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ht="12.0" customHeight="1">
      <c r="A732" s="1"/>
      <c r="B732" s="1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ht="12.0" customHeight="1">
      <c r="A733" s="1"/>
      <c r="B733" s="1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ht="12.0" customHeight="1">
      <c r="A734" s="1"/>
      <c r="B734" s="1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ht="12.0" customHeight="1">
      <c r="A735" s="1"/>
      <c r="B735" s="1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ht="12.0" customHeight="1">
      <c r="A736" s="1"/>
      <c r="B736" s="1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ht="12.0" customHeight="1">
      <c r="A737" s="1"/>
      <c r="B737" s="1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ht="12.0" customHeight="1">
      <c r="A738" s="1"/>
      <c r="B738" s="1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ht="12.0" customHeight="1">
      <c r="A739" s="1"/>
      <c r="B739" s="1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ht="12.0" customHeight="1">
      <c r="A740" s="1"/>
      <c r="B740" s="1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ht="12.0" customHeight="1">
      <c r="A741" s="1"/>
      <c r="B741" s="1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ht="12.0" customHeight="1">
      <c r="A742" s="1"/>
      <c r="B742" s="1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ht="12.0" customHeight="1">
      <c r="A743" s="1"/>
      <c r="B743" s="1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ht="12.0" customHeight="1">
      <c r="A744" s="1"/>
      <c r="B744" s="1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ht="12.0" customHeight="1">
      <c r="A745" s="1"/>
      <c r="B745" s="1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ht="12.0" customHeight="1">
      <c r="A746" s="1"/>
      <c r="B746" s="1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ht="12.0" customHeight="1">
      <c r="A747" s="1"/>
      <c r="B747" s="1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ht="12.0" customHeight="1">
      <c r="A748" s="1"/>
      <c r="B748" s="1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ht="12.0" customHeight="1">
      <c r="A749" s="1"/>
      <c r="B749" s="1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ht="12.0" customHeight="1">
      <c r="A750" s="1"/>
      <c r="B750" s="1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ht="12.0" customHeight="1">
      <c r="A751" s="1"/>
      <c r="B751" s="1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ht="12.0" customHeight="1">
      <c r="A752" s="1"/>
      <c r="B752" s="1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ht="12.0" customHeight="1">
      <c r="A753" s="1"/>
      <c r="B753" s="1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ht="12.0" customHeight="1">
      <c r="A754" s="1"/>
      <c r="B754" s="1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ht="12.0" customHeight="1">
      <c r="A755" s="1"/>
      <c r="B755" s="1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ht="12.0" customHeight="1">
      <c r="A756" s="1"/>
      <c r="B756" s="1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ht="12.0" customHeight="1">
      <c r="A757" s="1"/>
      <c r="B757" s="1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ht="12.0" customHeight="1">
      <c r="A758" s="1"/>
      <c r="B758" s="1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ht="12.0" customHeight="1">
      <c r="A759" s="1"/>
      <c r="B759" s="1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ht="12.0" customHeight="1">
      <c r="A760" s="1"/>
      <c r="B760" s="1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ht="12.0" customHeight="1">
      <c r="A761" s="1"/>
      <c r="B761" s="1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ht="12.0" customHeight="1">
      <c r="A762" s="1"/>
      <c r="B762" s="1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ht="12.0" customHeight="1">
      <c r="A763" s="1"/>
      <c r="B763" s="1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ht="12.0" customHeight="1">
      <c r="A764" s="1"/>
      <c r="B764" s="1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ht="12.0" customHeight="1">
      <c r="A765" s="1"/>
      <c r="B765" s="1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ht="12.0" customHeight="1">
      <c r="A766" s="1"/>
      <c r="B766" s="1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ht="12.0" customHeight="1">
      <c r="A767" s="1"/>
      <c r="B767" s="1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ht="12.0" customHeight="1">
      <c r="A768" s="1"/>
      <c r="B768" s="1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ht="12.0" customHeight="1">
      <c r="A769" s="1"/>
      <c r="B769" s="1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ht="12.0" customHeight="1">
      <c r="A770" s="1"/>
      <c r="B770" s="1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ht="12.0" customHeight="1">
      <c r="A771" s="1"/>
      <c r="B771" s="1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ht="12.0" customHeight="1">
      <c r="A772" s="1"/>
      <c r="B772" s="1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ht="12.0" customHeight="1">
      <c r="A773" s="1"/>
      <c r="B773" s="1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ht="12.0" customHeight="1">
      <c r="A774" s="1"/>
      <c r="B774" s="1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ht="12.0" customHeight="1">
      <c r="A775" s="1"/>
      <c r="B775" s="1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ht="12.0" customHeight="1">
      <c r="A776" s="1"/>
      <c r="B776" s="1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ht="12.0" customHeight="1">
      <c r="A777" s="1"/>
      <c r="B777" s="1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ht="12.0" customHeight="1">
      <c r="A778" s="1"/>
      <c r="B778" s="1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ht="12.0" customHeight="1">
      <c r="A779" s="1"/>
      <c r="B779" s="1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ht="12.0" customHeight="1">
      <c r="A780" s="1"/>
      <c r="B780" s="1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ht="12.0" customHeight="1">
      <c r="A781" s="1"/>
      <c r="B781" s="1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ht="12.0" customHeight="1">
      <c r="A782" s="1"/>
      <c r="B782" s="1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ht="12.0" customHeight="1">
      <c r="A783" s="1"/>
      <c r="B783" s="1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ht="12.0" customHeight="1">
      <c r="A784" s="1"/>
      <c r="B784" s="1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ht="12.0" customHeight="1">
      <c r="A785" s="1"/>
      <c r="B785" s="1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ht="12.0" customHeight="1">
      <c r="A786" s="1"/>
      <c r="B786" s="1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ht="12.0" customHeight="1">
      <c r="A787" s="1"/>
      <c r="B787" s="1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ht="12.0" customHeight="1">
      <c r="A788" s="1"/>
      <c r="B788" s="1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ht="12.0" customHeight="1">
      <c r="A789" s="1"/>
      <c r="B789" s="1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ht="12.0" customHeight="1">
      <c r="A790" s="1"/>
      <c r="B790" s="1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ht="12.0" customHeight="1">
      <c r="A791" s="1"/>
      <c r="B791" s="1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ht="12.0" customHeight="1">
      <c r="A792" s="1"/>
      <c r="B792" s="1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ht="12.0" customHeight="1">
      <c r="A793" s="1"/>
      <c r="B793" s="1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ht="12.0" customHeight="1">
      <c r="A794" s="1"/>
      <c r="B794" s="1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ht="12.0" customHeight="1">
      <c r="A795" s="1"/>
      <c r="B795" s="1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ht="12.0" customHeight="1">
      <c r="A796" s="1"/>
      <c r="B796" s="1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ht="12.0" customHeight="1">
      <c r="A797" s="1"/>
      <c r="B797" s="1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ht="12.0" customHeight="1">
      <c r="A798" s="1"/>
      <c r="B798" s="1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ht="12.0" customHeight="1">
      <c r="A799" s="1"/>
      <c r="B799" s="1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ht="12.0" customHeight="1">
      <c r="A800" s="1"/>
      <c r="B800" s="1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ht="12.0" customHeight="1">
      <c r="A801" s="1"/>
      <c r="B801" s="1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ht="12.0" customHeight="1">
      <c r="A802" s="1"/>
      <c r="B802" s="1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ht="12.0" customHeight="1">
      <c r="A803" s="1"/>
      <c r="B803" s="1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ht="12.0" customHeight="1">
      <c r="A804" s="1"/>
      <c r="B804" s="1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ht="12.0" customHeight="1">
      <c r="A805" s="1"/>
      <c r="B805" s="1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ht="12.0" customHeight="1">
      <c r="A806" s="1"/>
      <c r="B806" s="1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ht="12.0" customHeight="1">
      <c r="A807" s="1"/>
      <c r="B807" s="1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ht="12.0" customHeight="1">
      <c r="A808" s="1"/>
      <c r="B808" s="1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ht="12.0" customHeight="1">
      <c r="A809" s="1"/>
      <c r="B809" s="1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ht="12.0" customHeight="1">
      <c r="A810" s="1"/>
      <c r="B810" s="1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ht="12.0" customHeight="1">
      <c r="A811" s="1"/>
      <c r="B811" s="1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ht="12.0" customHeight="1">
      <c r="A812" s="1"/>
      <c r="B812" s="1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ht="12.0" customHeight="1">
      <c r="A813" s="1"/>
      <c r="B813" s="1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ht="12.0" customHeight="1">
      <c r="A814" s="1"/>
      <c r="B814" s="1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ht="12.0" customHeight="1">
      <c r="A815" s="1"/>
      <c r="B815" s="1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ht="12.0" customHeight="1">
      <c r="A816" s="1"/>
      <c r="B816" s="1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ht="12.0" customHeight="1">
      <c r="A817" s="1"/>
      <c r="B817" s="1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ht="12.0" customHeight="1">
      <c r="A818" s="1"/>
      <c r="B818" s="1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ht="12.0" customHeight="1">
      <c r="A819" s="1"/>
      <c r="B819" s="1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ht="12.0" customHeight="1">
      <c r="A820" s="1"/>
      <c r="B820" s="1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ht="12.0" customHeight="1">
      <c r="A821" s="1"/>
      <c r="B821" s="1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ht="12.0" customHeight="1">
      <c r="A822" s="1"/>
      <c r="B822" s="1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ht="12.0" customHeight="1">
      <c r="A823" s="1"/>
      <c r="B823" s="1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ht="12.0" customHeight="1">
      <c r="A824" s="1"/>
      <c r="B824" s="1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ht="12.0" customHeight="1">
      <c r="A825" s="1"/>
      <c r="B825" s="1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ht="12.0" customHeight="1">
      <c r="A826" s="1"/>
      <c r="B826" s="1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ht="12.0" customHeight="1">
      <c r="A827" s="1"/>
      <c r="B827" s="1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ht="12.0" customHeight="1">
      <c r="A828" s="1"/>
      <c r="B828" s="1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ht="12.0" customHeight="1">
      <c r="A829" s="1"/>
      <c r="B829" s="1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ht="12.0" customHeight="1">
      <c r="A830" s="1"/>
      <c r="B830" s="1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ht="12.0" customHeight="1">
      <c r="A831" s="1"/>
      <c r="B831" s="1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ht="12.0" customHeight="1">
      <c r="A832" s="1"/>
      <c r="B832" s="1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ht="12.0" customHeight="1">
      <c r="A833" s="1"/>
      <c r="B833" s="1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ht="12.0" customHeight="1">
      <c r="A834" s="1"/>
      <c r="B834" s="1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ht="12.0" customHeight="1">
      <c r="A835" s="1"/>
      <c r="B835" s="1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ht="12.0" customHeight="1">
      <c r="A836" s="1"/>
      <c r="B836" s="1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ht="12.0" customHeight="1">
      <c r="A837" s="1"/>
      <c r="B837" s="1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ht="12.0" customHeight="1">
      <c r="A838" s="1"/>
      <c r="B838" s="1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ht="12.0" customHeight="1">
      <c r="A839" s="1"/>
      <c r="B839" s="1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ht="12.0" customHeight="1">
      <c r="A840" s="1"/>
      <c r="B840" s="1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ht="12.0" customHeight="1">
      <c r="A841" s="1"/>
      <c r="B841" s="1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ht="12.0" customHeight="1">
      <c r="A842" s="1"/>
      <c r="B842" s="1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ht="12.0" customHeight="1">
      <c r="A843" s="1"/>
      <c r="B843" s="1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ht="12.0" customHeight="1">
      <c r="A844" s="1"/>
      <c r="B844" s="1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ht="12.0" customHeight="1">
      <c r="A845" s="1"/>
      <c r="B845" s="1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ht="12.0" customHeight="1">
      <c r="A846" s="1"/>
      <c r="B846" s="1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ht="12.0" customHeight="1">
      <c r="A847" s="1"/>
      <c r="B847" s="1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ht="12.0" customHeight="1">
      <c r="A848" s="1"/>
      <c r="B848" s="1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ht="12.0" customHeight="1">
      <c r="A849" s="1"/>
      <c r="B849" s="1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ht="12.0" customHeight="1">
      <c r="A850" s="1"/>
      <c r="B850" s="1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ht="12.0" customHeight="1">
      <c r="A851" s="1"/>
      <c r="B851" s="1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ht="12.0" customHeight="1">
      <c r="A852" s="1"/>
      <c r="B852" s="1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ht="12.0" customHeight="1">
      <c r="A853" s="1"/>
      <c r="B853" s="1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ht="12.0" customHeight="1">
      <c r="A854" s="1"/>
      <c r="B854" s="1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ht="12.0" customHeight="1">
      <c r="A855" s="1"/>
      <c r="B855" s="1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ht="12.0" customHeight="1">
      <c r="A856" s="1"/>
      <c r="B856" s="1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ht="12.0" customHeight="1">
      <c r="A857" s="1"/>
      <c r="B857" s="1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ht="12.0" customHeight="1">
      <c r="A858" s="1"/>
      <c r="B858" s="1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ht="12.0" customHeight="1">
      <c r="A859" s="1"/>
      <c r="B859" s="1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ht="12.0" customHeight="1">
      <c r="A860" s="1"/>
      <c r="B860" s="1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ht="12.0" customHeight="1">
      <c r="A861" s="1"/>
      <c r="B861" s="1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ht="12.0" customHeight="1">
      <c r="A862" s="1"/>
      <c r="B862" s="1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ht="12.0" customHeight="1">
      <c r="A863" s="1"/>
      <c r="B863" s="1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ht="12.0" customHeight="1">
      <c r="A864" s="1"/>
      <c r="B864" s="1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ht="12.0" customHeight="1">
      <c r="A865" s="1"/>
      <c r="B865" s="1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ht="12.0" customHeight="1">
      <c r="A866" s="1"/>
      <c r="B866" s="1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ht="12.0" customHeight="1">
      <c r="A867" s="1"/>
      <c r="B867" s="1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ht="12.0" customHeight="1">
      <c r="A868" s="1"/>
      <c r="B868" s="1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ht="12.0" customHeight="1">
      <c r="A869" s="1"/>
      <c r="B869" s="1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ht="12.0" customHeight="1">
      <c r="A870" s="1"/>
      <c r="B870" s="1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ht="12.0" customHeight="1">
      <c r="A871" s="1"/>
      <c r="B871" s="1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ht="12.0" customHeight="1">
      <c r="A872" s="1"/>
      <c r="B872" s="1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ht="12.0" customHeight="1">
      <c r="A873" s="1"/>
      <c r="B873" s="1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ht="12.0" customHeight="1">
      <c r="A874" s="1"/>
      <c r="B874" s="1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ht="12.0" customHeight="1">
      <c r="A875" s="1"/>
      <c r="B875" s="1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ht="12.0" customHeight="1">
      <c r="A876" s="1"/>
      <c r="B876" s="1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ht="12.0" customHeight="1">
      <c r="A877" s="1"/>
      <c r="B877" s="1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ht="12.0" customHeight="1">
      <c r="A878" s="1"/>
      <c r="B878" s="1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ht="12.0" customHeight="1">
      <c r="A879" s="1"/>
      <c r="B879" s="1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ht="12.0" customHeight="1">
      <c r="A880" s="1"/>
      <c r="B880" s="1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ht="12.0" customHeight="1">
      <c r="A881" s="1"/>
      <c r="B881" s="1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ht="12.0" customHeight="1">
      <c r="A882" s="1"/>
      <c r="B882" s="1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ht="12.0" customHeight="1">
      <c r="A883" s="1"/>
      <c r="B883" s="1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ht="12.0" customHeight="1">
      <c r="A884" s="1"/>
      <c r="B884" s="1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ht="12.0" customHeight="1">
      <c r="A885" s="1"/>
      <c r="B885" s="1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ht="12.0" customHeight="1">
      <c r="A886" s="1"/>
      <c r="B886" s="1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ht="12.0" customHeight="1">
      <c r="A887" s="1"/>
      <c r="B887" s="1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ht="12.0" customHeight="1">
      <c r="A888" s="1"/>
      <c r="B888" s="1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ht="12.0" customHeight="1">
      <c r="A889" s="1"/>
      <c r="B889" s="1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ht="12.0" customHeight="1">
      <c r="A890" s="1"/>
      <c r="B890" s="1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ht="12.0" customHeight="1">
      <c r="A891" s="1"/>
      <c r="B891" s="1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ht="12.0" customHeight="1">
      <c r="A892" s="1"/>
      <c r="B892" s="1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ht="12.0" customHeight="1">
      <c r="A893" s="1"/>
      <c r="B893" s="1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ht="12.0" customHeight="1">
      <c r="A894" s="1"/>
      <c r="B894" s="1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ht="12.0" customHeight="1">
      <c r="A895" s="1"/>
      <c r="B895" s="1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ht="12.0" customHeight="1">
      <c r="A896" s="1"/>
      <c r="B896" s="1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ht="12.0" customHeight="1">
      <c r="A897" s="1"/>
      <c r="B897" s="1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ht="12.0" customHeight="1">
      <c r="A898" s="1"/>
      <c r="B898" s="1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ht="12.0" customHeight="1">
      <c r="A899" s="1"/>
      <c r="B899" s="1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ht="12.0" customHeight="1">
      <c r="A900" s="1"/>
      <c r="B900" s="1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ht="12.0" customHeight="1">
      <c r="A901" s="1"/>
      <c r="B901" s="1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ht="12.0" customHeight="1">
      <c r="A902" s="1"/>
      <c r="B902" s="1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ht="12.0" customHeight="1">
      <c r="A903" s="1"/>
      <c r="B903" s="1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ht="12.0" customHeight="1">
      <c r="A904" s="1"/>
      <c r="B904" s="1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ht="12.0" customHeight="1">
      <c r="A905" s="1"/>
      <c r="B905" s="1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ht="12.0" customHeight="1">
      <c r="A906" s="1"/>
      <c r="B906" s="1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ht="12.0" customHeight="1">
      <c r="A907" s="1"/>
      <c r="B907" s="1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ht="12.0" customHeight="1">
      <c r="A908" s="1"/>
      <c r="B908" s="1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ht="12.0" customHeight="1">
      <c r="A909" s="1"/>
      <c r="B909" s="1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ht="12.0" customHeight="1">
      <c r="A910" s="1"/>
      <c r="B910" s="1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ht="12.0" customHeight="1">
      <c r="A911" s="1"/>
      <c r="B911" s="1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ht="12.0" customHeight="1">
      <c r="A912" s="1"/>
      <c r="B912" s="1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ht="12.0" customHeight="1">
      <c r="A913" s="1"/>
      <c r="B913" s="1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ht="12.0" customHeight="1">
      <c r="A914" s="1"/>
      <c r="B914" s="1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ht="12.0" customHeight="1">
      <c r="A915" s="1"/>
      <c r="B915" s="1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ht="12.0" customHeight="1">
      <c r="A916" s="1"/>
      <c r="B916" s="1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ht="12.0" customHeight="1">
      <c r="A917" s="1"/>
      <c r="B917" s="1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ht="12.0" customHeight="1">
      <c r="A918" s="1"/>
      <c r="B918" s="1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ht="12.0" customHeight="1">
      <c r="A919" s="1"/>
      <c r="B919" s="1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ht="12.0" customHeight="1">
      <c r="A920" s="1"/>
      <c r="B920" s="1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ht="12.0" customHeight="1">
      <c r="A921" s="1"/>
      <c r="B921" s="1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ht="12.0" customHeight="1">
      <c r="A922" s="1"/>
      <c r="B922" s="1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ht="12.0" customHeight="1">
      <c r="A923" s="1"/>
      <c r="B923" s="1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ht="12.0" customHeight="1">
      <c r="A924" s="1"/>
      <c r="B924" s="1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ht="12.0" customHeight="1">
      <c r="A925" s="1"/>
      <c r="B925" s="1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ht="12.0" customHeight="1">
      <c r="A926" s="1"/>
      <c r="B926" s="1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ht="12.0" customHeight="1">
      <c r="A927" s="1"/>
      <c r="B927" s="1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ht="12.0" customHeight="1">
      <c r="A928" s="1"/>
      <c r="B928" s="1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ht="12.0" customHeight="1">
      <c r="A929" s="1"/>
      <c r="B929" s="1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ht="12.0" customHeight="1">
      <c r="A930" s="1"/>
      <c r="B930" s="1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ht="12.0" customHeight="1">
      <c r="A931" s="1"/>
      <c r="B931" s="1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ht="12.0" customHeight="1">
      <c r="A932" s="1"/>
      <c r="B932" s="1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ht="12.0" customHeight="1">
      <c r="A933" s="1"/>
      <c r="B933" s="1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ht="12.0" customHeight="1">
      <c r="A934" s="1"/>
      <c r="B934" s="1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ht="12.0" customHeight="1">
      <c r="A935" s="1"/>
      <c r="B935" s="1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ht="12.0" customHeight="1">
      <c r="A936" s="1"/>
      <c r="B936" s="1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ht="12.0" customHeight="1">
      <c r="A937" s="1"/>
      <c r="B937" s="1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ht="12.0" customHeight="1">
      <c r="A938" s="1"/>
      <c r="B938" s="1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ht="12.0" customHeight="1">
      <c r="A939" s="1"/>
      <c r="B939" s="1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ht="12.0" customHeight="1">
      <c r="A940" s="1"/>
      <c r="B940" s="1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ht="12.0" customHeight="1">
      <c r="A941" s="1"/>
      <c r="B941" s="1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ht="12.0" customHeight="1">
      <c r="A942" s="1"/>
      <c r="B942" s="1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ht="12.0" customHeight="1">
      <c r="A943" s="1"/>
      <c r="B943" s="1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ht="12.0" customHeight="1">
      <c r="A944" s="1"/>
      <c r="B944" s="1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ht="12.0" customHeight="1">
      <c r="A945" s="1"/>
      <c r="B945" s="1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ht="12.0" customHeight="1">
      <c r="A946" s="1"/>
      <c r="B946" s="1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ht="12.0" customHeight="1">
      <c r="A947" s="1"/>
      <c r="B947" s="1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ht="12.0" customHeight="1">
      <c r="A948" s="1"/>
      <c r="B948" s="1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ht="12.0" customHeight="1">
      <c r="A949" s="1"/>
      <c r="B949" s="1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ht="12.0" customHeight="1">
      <c r="A950" s="1"/>
      <c r="B950" s="1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ht="12.0" customHeight="1">
      <c r="A951" s="1"/>
      <c r="B951" s="1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ht="12.0" customHeight="1">
      <c r="A952" s="1"/>
      <c r="B952" s="1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ht="12.0" customHeight="1">
      <c r="A953" s="1"/>
      <c r="B953" s="1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ht="12.0" customHeight="1">
      <c r="A954" s="1"/>
      <c r="B954" s="1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ht="12.0" customHeight="1">
      <c r="A955" s="1"/>
      <c r="B955" s="1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ht="12.0" customHeight="1">
      <c r="A956" s="1"/>
      <c r="B956" s="1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ht="12.0" customHeight="1">
      <c r="A957" s="1"/>
      <c r="B957" s="1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ht="12.0" customHeight="1">
      <c r="A958" s="1"/>
      <c r="B958" s="1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ht="12.0" customHeight="1">
      <c r="A959" s="1"/>
      <c r="B959" s="1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ht="12.0" customHeight="1">
      <c r="A960" s="1"/>
      <c r="B960" s="1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ht="12.0" customHeight="1">
      <c r="A961" s="1"/>
      <c r="B961" s="1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ht="12.0" customHeight="1">
      <c r="A962" s="1"/>
      <c r="B962" s="1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ht="12.0" customHeight="1">
      <c r="A963" s="1"/>
      <c r="B963" s="1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ht="12.0" customHeight="1">
      <c r="A964" s="1"/>
      <c r="B964" s="1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ht="12.0" customHeight="1">
      <c r="A965" s="1"/>
      <c r="B965" s="1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ht="12.0" customHeight="1">
      <c r="A966" s="1"/>
      <c r="B966" s="1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ht="12.0" customHeight="1">
      <c r="A967" s="1"/>
      <c r="B967" s="1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ht="12.0" customHeight="1">
      <c r="A968" s="1"/>
      <c r="B968" s="1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ht="12.0" customHeight="1">
      <c r="A969" s="1"/>
      <c r="B969" s="1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ht="12.0" customHeight="1">
      <c r="A970" s="1"/>
      <c r="B970" s="1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ht="12.0" customHeight="1">
      <c r="A971" s="1"/>
      <c r="B971" s="1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ht="12.0" customHeight="1">
      <c r="A972" s="1"/>
      <c r="B972" s="1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ht="12.0" customHeight="1">
      <c r="A973" s="1"/>
      <c r="B973" s="1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ht="12.0" customHeight="1">
      <c r="A974" s="1"/>
      <c r="B974" s="1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ht="12.0" customHeight="1">
      <c r="A975" s="1"/>
      <c r="B975" s="1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ht="12.0" customHeight="1">
      <c r="A976" s="1"/>
      <c r="B976" s="1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ht="12.0" customHeight="1">
      <c r="A977" s="1"/>
      <c r="B977" s="1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ht="12.0" customHeight="1">
      <c r="A978" s="1"/>
      <c r="B978" s="1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ht="12.0" customHeight="1">
      <c r="A979" s="1"/>
      <c r="B979" s="1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ht="12.0" customHeight="1">
      <c r="A980" s="1"/>
      <c r="B980" s="1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ht="12.0" customHeight="1">
      <c r="A981" s="1"/>
      <c r="B981" s="1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ht="12.0" customHeight="1">
      <c r="A982" s="1"/>
      <c r="B982" s="1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ht="12.0" customHeight="1">
      <c r="A983" s="1"/>
      <c r="B983" s="1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ht="12.0" customHeight="1">
      <c r="A984" s="1"/>
      <c r="B984" s="1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ht="12.0" customHeight="1">
      <c r="A985" s="1"/>
      <c r="B985" s="1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ht="12.0" customHeight="1">
      <c r="A986" s="1"/>
      <c r="B986" s="1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ht="12.0" customHeight="1">
      <c r="A987" s="1"/>
      <c r="B987" s="1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ht="12.0" customHeight="1">
      <c r="A988" s="1"/>
      <c r="B988" s="1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ht="12.0" customHeight="1">
      <c r="A989" s="1"/>
      <c r="B989" s="1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ht="12.0" customHeight="1">
      <c r="A990" s="1"/>
      <c r="B990" s="1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ht="12.0" customHeight="1">
      <c r="A991" s="1"/>
      <c r="B991" s="1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ht="12.0" customHeight="1">
      <c r="A992" s="1"/>
      <c r="B992" s="1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ht="12.0" customHeight="1">
      <c r="A993" s="1"/>
      <c r="B993" s="1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ht="12.0" customHeight="1">
      <c r="A994" s="1"/>
      <c r="B994" s="1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ht="12.0" customHeight="1">
      <c r="A995" s="1"/>
      <c r="B995" s="1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ht="12.0" customHeight="1">
      <c r="A996" s="1"/>
      <c r="B996" s="1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ht="12.0" customHeight="1">
      <c r="A997" s="1"/>
      <c r="B997" s="1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ht="12.0" customHeight="1">
      <c r="A998" s="1"/>
      <c r="B998" s="1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</sheetData>
  <drawing r:id="rId1"/>
</worksheet>
</file>